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970ab324dd09032/Desktop/sss15/ma8imata/sfb_covid/STATS/"/>
    </mc:Choice>
  </mc:AlternateContent>
  <xr:revisionPtr revIDLastSave="0" documentId="8_{9D58A50D-D05E-4BE1-942A-77916A444FDC}" xr6:coauthVersionLast="46" xr6:coauthVersionMax="46" xr10:uidLastSave="{00000000-0000-0000-0000-000000000000}"/>
  <bookViews>
    <workbookView xWindow="-108" yWindow="-108" windowWidth="23256" windowHeight="12576" activeTab="2" xr2:uid="{EEB5F958-6B0C-4B60-BA40-E2D7EBB1E16A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5" i="2"/>
  <c r="D12" i="2" l="1"/>
  <c r="E7" i="2" s="1"/>
  <c r="F17" i="1"/>
  <c r="F13" i="1"/>
  <c r="F5" i="1" s="1"/>
  <c r="C15" i="1"/>
  <c r="C6" i="1" s="1"/>
  <c r="C4" i="1" l="1"/>
  <c r="C16" i="1" s="1"/>
  <c r="C5" i="1"/>
  <c r="F10" i="1"/>
  <c r="C11" i="1"/>
  <c r="F4" i="1"/>
  <c r="C9" i="1"/>
  <c r="F9" i="1"/>
  <c r="C12" i="1"/>
  <c r="C10" i="1"/>
  <c r="C8" i="1"/>
  <c r="C7" i="1"/>
  <c r="E6" i="2"/>
  <c r="E10" i="2"/>
  <c r="E11" i="2"/>
  <c r="E9" i="2"/>
  <c r="E5" i="2"/>
  <c r="E8" i="2"/>
  <c r="F8" i="1"/>
  <c r="F7" i="1"/>
  <c r="F6" i="1"/>
  <c r="F14" i="1" l="1"/>
  <c r="F16" i="1" s="1"/>
  <c r="D13" i="2"/>
  <c r="D15" i="2" s="1"/>
</calcChain>
</file>

<file path=xl/sharedStrings.xml><?xml version="1.0" encoding="utf-8"?>
<sst xmlns="http://schemas.openxmlformats.org/spreadsheetml/2006/main" count="32" uniqueCount="32">
  <si>
    <t>ΔΕΙΓΜΑ Α</t>
  </si>
  <si>
    <t>ΔΕΙΓΜΑ Β</t>
  </si>
  <si>
    <t>ΑΝΕΞΑΡΤΗΤΑ</t>
  </si>
  <si>
    <t>ΜΟΧ=</t>
  </si>
  <si>
    <t>ΜΟΥ=</t>
  </si>
  <si>
    <t>σ2Χ=</t>
  </si>
  <si>
    <t>σ2Υ=</t>
  </si>
  <si>
    <t>ΝX=</t>
  </si>
  <si>
    <t>ΝY=</t>
  </si>
  <si>
    <t>t =</t>
  </si>
  <si>
    <t>df =</t>
  </si>
  <si>
    <t>A</t>
  </si>
  <si>
    <t>B</t>
  </si>
  <si>
    <t>ΕΞΑΡΤΗMENΑ</t>
  </si>
  <si>
    <t>B - A</t>
  </si>
  <si>
    <t>μ.ο.</t>
  </si>
  <si>
    <t>s2</t>
  </si>
  <si>
    <t>t</t>
  </si>
  <si>
    <t>τιμη ελεγχου</t>
  </si>
  <si>
    <r>
      <t>ΤΟ Β ΕΙΝΑΙ Η</t>
    </r>
    <r>
      <rPr>
        <b/>
        <u/>
        <sz val="11"/>
        <color rgb="FFFF0000"/>
        <rFont val="Calibri"/>
        <family val="2"/>
        <charset val="161"/>
        <scheme val="minor"/>
      </rPr>
      <t xml:space="preserve"> ΕΞΕΛΙΞΗ</t>
    </r>
    <r>
      <rPr>
        <b/>
        <sz val="11"/>
        <rFont val="Calibri"/>
        <family val="2"/>
        <charset val="161"/>
        <scheme val="minor"/>
      </rPr>
      <t xml:space="preserve"> ΤΟΥ Α ΜΕΤΑ ΑΠΟ ΜΙΑ ΔΙΑΔΙΚΑΣΙΑ</t>
    </r>
  </si>
  <si>
    <t>df</t>
  </si>
  <si>
    <t>από πινακα βρίσκω t : P(t)=5%</t>
  </si>
  <si>
    <t>t_πινακα</t>
  </si>
  <si>
    <t>Επειδή t &gt; t_πίνακα, δηλ είναι δεξιά του, δηλ. αντιστοιχεί σε πιθανότητα &lt; 5%,</t>
  </si>
  <si>
    <t>συμπεραίνω ότι ο μέσος όρος της διαφοράς Β-Α διαφέρει σημαντικά από την τιμή ελέγχου (=0),</t>
  </si>
  <si>
    <r>
      <t xml:space="preserve">να συμπεράνω ότι το Β </t>
    </r>
    <r>
      <rPr>
        <b/>
        <sz val="11"/>
        <color theme="1"/>
        <rFont val="Calibri"/>
        <family val="2"/>
        <charset val="161"/>
        <scheme val="minor"/>
      </rPr>
      <t xml:space="preserve">διαφέρει σημαντικά </t>
    </r>
    <r>
      <rPr>
        <sz val="11"/>
        <color theme="1"/>
        <rFont val="Calibri"/>
        <family val="2"/>
        <charset val="161"/>
        <scheme val="minor"/>
      </rPr>
      <t>από το Α</t>
    </r>
  </si>
  <si>
    <t>οπότε δεν ισχύει η μηδενική υπόθεση (ότι το Β δεν διαφέρει από το Α), άρα μπορώ</t>
  </si>
  <si>
    <t>t_πίνακα =</t>
  </si>
  <si>
    <t>Επειδή t &lt; t_πίνακα, δηλ είναι αρριστερά του, δηλ. αντιστοιχεί σε πιθανότητα &gt; 5%,</t>
  </si>
  <si>
    <t>συμπεραίνω ότι ο μέσος όρος της διαφοράς Β-Α δεν διαφέρει σημαντικά από την τιμή ελέγχου (=0),</t>
  </si>
  <si>
    <t>οπότε ισχύει η μηδενική υπόθεση (ότι το Β δεν διαφέρει από το Α), άρα μπορώ</t>
  </si>
  <si>
    <r>
      <t xml:space="preserve">να συμπεράνω ότι το Β </t>
    </r>
    <r>
      <rPr>
        <b/>
        <sz val="11"/>
        <color theme="1"/>
        <rFont val="Calibri"/>
        <family val="2"/>
        <charset val="161"/>
        <scheme val="minor"/>
      </rPr>
      <t xml:space="preserve">δεν διαφέρει σημαντικά </t>
    </r>
    <r>
      <rPr>
        <sz val="11"/>
        <color theme="1"/>
        <rFont val="Calibri"/>
        <family val="2"/>
        <charset val="161"/>
        <scheme val="minor"/>
      </rPr>
      <t>από το 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</si>
</sst>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u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0" fontId="2" fillId="3" borderId="0" xfId="0" applyFont="1" applyFill="1"/>
    <xf numFmtId="0" fontId="0" fillId="3" borderId="0" xfId="0" applyFill="1"/>
    <xf numFmtId="2" fontId="0" fillId="3" borderId="0" xfId="0" applyNumberFormat="1" applyFill="1"/>
    <xf numFmtId="0" fontId="2" fillId="4" borderId="0" xfId="0" applyFont="1" applyFill="1"/>
    <xf numFmtId="0" fontId="0" fillId="4" borderId="0" xfId="0" applyFill="1"/>
    <xf numFmtId="2" fontId="0" fillId="4" borderId="0" xfId="0" applyNumberFormat="1" applyFill="1"/>
    <xf numFmtId="0" fontId="0" fillId="0" borderId="0" xfId="0" applyFill="1"/>
    <xf numFmtId="0" fontId="2" fillId="0" borderId="0" xfId="0" applyFont="1" applyFill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5" borderId="0" xfId="0" applyFill="1"/>
    <xf numFmtId="0" fontId="4" fillId="5" borderId="0" xfId="0" applyFont="1" applyFill="1"/>
    <xf numFmtId="0" fontId="0" fillId="0" borderId="0" xfId="0" applyAlignment="1">
      <alignment horizontal="center"/>
    </xf>
    <xf numFmtId="0" fontId="4" fillId="0" borderId="0" xfId="0" applyFont="1" applyFill="1"/>
    <xf numFmtId="0" fontId="0" fillId="5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0" xfId="0" applyFill="1" applyBorder="1" applyAlignment="1">
      <alignment horizontal="center"/>
    </xf>
    <xf numFmtId="0" fontId="3" fillId="6" borderId="0" xfId="0" applyFont="1" applyFill="1"/>
    <xf numFmtId="0" fontId="3" fillId="6" borderId="0" xfId="0" applyFont="1" applyFill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</xdr:row>
          <xdr:rowOff>0</xdr:rowOff>
        </xdr:from>
        <xdr:to>
          <xdr:col>12</xdr:col>
          <xdr:colOff>236220</xdr:colOff>
          <xdr:row>13</xdr:row>
          <xdr:rowOff>45720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</xdr:colOff>
          <xdr:row>3</xdr:row>
          <xdr:rowOff>106680</xdr:rowOff>
        </xdr:from>
        <xdr:to>
          <xdr:col>8</xdr:col>
          <xdr:colOff>7620</xdr:colOff>
          <xdr:row>8</xdr:row>
          <xdr:rowOff>121920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152400</xdr:rowOff>
    </xdr:from>
    <xdr:to>
      <xdr:col>11</xdr:col>
      <xdr:colOff>335280</xdr:colOff>
      <xdr:row>51</xdr:row>
      <xdr:rowOff>83820</xdr:rowOff>
    </xdr:to>
    <xdr:pic>
      <xdr:nvPicPr>
        <xdr:cNvPr id="3" name="Picture 2" descr="Student T Table critical values">
          <a:extLst>
            <a:ext uri="{FF2B5EF4-FFF2-40B4-BE49-F238E27FC236}">
              <a16:creationId xmlns:a16="http://schemas.microsoft.com/office/drawing/2014/main" id="{D2B75D21-9198-4DF2-8241-C5AE66F97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52400"/>
          <a:ext cx="6088380" cy="925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2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DD695-1933-4804-8E0B-6C8156FE1C37}">
  <dimension ref="A1:G19"/>
  <sheetViews>
    <sheetView workbookViewId="0">
      <selection activeCell="D26" sqref="D26"/>
    </sheetView>
  </sheetViews>
  <sheetFormatPr defaultRowHeight="14.4" x14ac:dyDescent="0.3"/>
  <cols>
    <col min="5" max="5" width="9.77734375" customWidth="1"/>
  </cols>
  <sheetData>
    <row r="1" spans="1:7" x14ac:dyDescent="0.3">
      <c r="A1" s="4" t="s">
        <v>2</v>
      </c>
      <c r="B1" s="3"/>
    </row>
    <row r="3" spans="1:7" x14ac:dyDescent="0.3">
      <c r="B3" s="5" t="s">
        <v>0</v>
      </c>
      <c r="C3" s="6"/>
      <c r="E3" s="8" t="s">
        <v>1</v>
      </c>
      <c r="F3" s="9"/>
    </row>
    <row r="4" spans="1:7" x14ac:dyDescent="0.3">
      <c r="B4" s="6">
        <v>5.2</v>
      </c>
      <c r="C4" s="7">
        <f>(B4-$C$15)^2</f>
        <v>1.9259271604938253</v>
      </c>
      <c r="E4" s="9">
        <v>5</v>
      </c>
      <c r="F4" s="10">
        <f>(E4-$F$13)^2</f>
        <v>0.11560000000000051</v>
      </c>
    </row>
    <row r="5" spans="1:7" x14ac:dyDescent="0.3">
      <c r="B5" s="6">
        <v>11.9</v>
      </c>
      <c r="C5" s="7">
        <f t="shared" ref="C5:C12" si="0">(B5-$C$15)^2</f>
        <v>28.219704938271615</v>
      </c>
      <c r="E5" s="9">
        <v>9.3000000000000007</v>
      </c>
      <c r="F5" s="10">
        <f t="shared" ref="F5:F10" si="1">(E5-$F$13)^2</f>
        <v>21.529600000000013</v>
      </c>
    </row>
    <row r="6" spans="1:7" x14ac:dyDescent="0.3">
      <c r="B6" s="6">
        <v>3.4</v>
      </c>
      <c r="C6" s="7">
        <f t="shared" si="0"/>
        <v>10.161927160493825</v>
      </c>
      <c r="E6" s="9">
        <v>3.85</v>
      </c>
      <c r="F6" s="10">
        <f t="shared" si="1"/>
        <v>0.65609999999999868</v>
      </c>
    </row>
    <row r="7" spans="1:7" x14ac:dyDescent="0.3">
      <c r="B7" s="6">
        <v>7.78</v>
      </c>
      <c r="C7" s="7">
        <f t="shared" si="0"/>
        <v>1.4213938271604956</v>
      </c>
      <c r="E7" s="9">
        <v>6.1</v>
      </c>
      <c r="F7" s="10">
        <f t="shared" si="1"/>
        <v>2.0736000000000012</v>
      </c>
    </row>
    <row r="8" spans="1:7" x14ac:dyDescent="0.3">
      <c r="B8" s="6">
        <v>5.52</v>
      </c>
      <c r="C8" s="7">
        <f t="shared" si="0"/>
        <v>1.1401493827160492</v>
      </c>
      <c r="E8" s="9">
        <v>4.8</v>
      </c>
      <c r="F8" s="10">
        <f t="shared" si="1"/>
        <v>1.9600000000000159E-2</v>
      </c>
    </row>
    <row r="9" spans="1:7" x14ac:dyDescent="0.3">
      <c r="B9" s="6">
        <v>0.19</v>
      </c>
      <c r="C9" s="7">
        <f t="shared" si="0"/>
        <v>40.931560493827149</v>
      </c>
      <c r="E9" s="9">
        <v>2.17</v>
      </c>
      <c r="F9" s="10">
        <f t="shared" si="1"/>
        <v>6.2000999999999964</v>
      </c>
    </row>
    <row r="10" spans="1:7" x14ac:dyDescent="0.3">
      <c r="B10" s="6">
        <v>6.3</v>
      </c>
      <c r="C10" s="7">
        <f t="shared" si="0"/>
        <v>8.2816049382715876E-2</v>
      </c>
      <c r="E10" s="9">
        <v>1.4</v>
      </c>
      <c r="F10" s="10">
        <f t="shared" si="1"/>
        <v>10.627599999999996</v>
      </c>
    </row>
    <row r="11" spans="1:7" x14ac:dyDescent="0.3">
      <c r="B11" s="6">
        <v>8.8000000000000007</v>
      </c>
      <c r="C11" s="7">
        <f t="shared" si="0"/>
        <v>4.8939271604938321</v>
      </c>
      <c r="E11" s="9"/>
      <c r="F11" s="9"/>
    </row>
    <row r="12" spans="1:7" x14ac:dyDescent="0.3">
      <c r="B12" s="6">
        <v>10.199999999999999</v>
      </c>
      <c r="C12" s="7">
        <f t="shared" si="0"/>
        <v>13.048149382716048</v>
      </c>
      <c r="E12" s="9" t="s">
        <v>8</v>
      </c>
      <c r="F12" s="9">
        <v>7</v>
      </c>
    </row>
    <row r="13" spans="1:7" x14ac:dyDescent="0.3">
      <c r="B13" s="6"/>
      <c r="C13" s="6"/>
      <c r="E13" s="9" t="s">
        <v>4</v>
      </c>
      <c r="F13" s="10">
        <f>SUM(E4:E10)/F12</f>
        <v>4.6599999999999993</v>
      </c>
    </row>
    <row r="14" spans="1:7" x14ac:dyDescent="0.3">
      <c r="B14" s="6" t="s">
        <v>7</v>
      </c>
      <c r="C14" s="6">
        <v>9</v>
      </c>
      <c r="E14" s="9" t="s">
        <v>6</v>
      </c>
      <c r="F14" s="10">
        <f>SUM(F4:F10)/F12</f>
        <v>5.8888857142857152</v>
      </c>
    </row>
    <row r="15" spans="1:7" x14ac:dyDescent="0.3">
      <c r="B15" s="6" t="s">
        <v>3</v>
      </c>
      <c r="C15" s="7">
        <f>SUM(B4:B12)/C14</f>
        <v>6.5877777777777773</v>
      </c>
    </row>
    <row r="16" spans="1:7" x14ac:dyDescent="0.3">
      <c r="B16" s="6" t="s">
        <v>5</v>
      </c>
      <c r="C16" s="7">
        <f>SUM(C4:C12)/C14</f>
        <v>11.313950617283949</v>
      </c>
      <c r="E16" s="12" t="s">
        <v>9</v>
      </c>
      <c r="F16" s="12">
        <f>(C15-F13)/SQRT((C16/C14)+(F14/F12))</f>
        <v>1.330808042353786</v>
      </c>
      <c r="G16" s="28" t="s">
        <v>28</v>
      </c>
    </row>
    <row r="17" spans="5:7" x14ac:dyDescent="0.3">
      <c r="E17" s="12" t="s">
        <v>10</v>
      </c>
      <c r="F17" s="1">
        <f>(C14-1)+(F12-1)</f>
        <v>14</v>
      </c>
      <c r="G17" t="s">
        <v>29</v>
      </c>
    </row>
    <row r="18" spans="5:7" x14ac:dyDescent="0.3">
      <c r="E18" s="1" t="s">
        <v>27</v>
      </c>
      <c r="F18" s="1">
        <v>2.1448</v>
      </c>
      <c r="G18" t="s">
        <v>30</v>
      </c>
    </row>
    <row r="19" spans="5:7" x14ac:dyDescent="0.3">
      <c r="G19" t="s">
        <v>31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1025" r:id="rId3">
          <objectPr defaultSize="0" autoPict="0" r:id="rId4">
            <anchor moveWithCells="1">
              <from>
                <xdr:col>8</xdr:col>
                <xdr:colOff>0</xdr:colOff>
                <xdr:row>2</xdr:row>
                <xdr:rowOff>0</xdr:rowOff>
              </from>
              <to>
                <xdr:col>12</xdr:col>
                <xdr:colOff>236220</xdr:colOff>
                <xdr:row>13</xdr:row>
                <xdr:rowOff>45720</xdr:rowOff>
              </to>
            </anchor>
          </objectPr>
        </oleObject>
      </mc:Choice>
      <mc:Fallback>
        <oleObject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1870C-191A-4152-B344-1D4F511B7ED1}">
  <dimension ref="A1:I18"/>
  <sheetViews>
    <sheetView zoomScale="140" zoomScaleNormal="140" workbookViewId="0">
      <selection activeCell="J11" sqref="J11"/>
    </sheetView>
  </sheetViews>
  <sheetFormatPr defaultRowHeight="14.4" x14ac:dyDescent="0.3"/>
  <cols>
    <col min="3" max="3" width="11.88671875" bestFit="1" customWidth="1"/>
    <col min="4" max="4" width="8.88671875" style="18"/>
  </cols>
  <sheetData>
    <row r="1" spans="1:9" x14ac:dyDescent="0.3">
      <c r="A1" s="4" t="s">
        <v>13</v>
      </c>
      <c r="B1" s="2"/>
    </row>
    <row r="2" spans="1:9" x14ac:dyDescent="0.3">
      <c r="A2" s="17" t="s">
        <v>19</v>
      </c>
      <c r="B2" s="16"/>
      <c r="C2" s="16"/>
      <c r="D2" s="20"/>
      <c r="E2" s="16"/>
      <c r="F2" s="16"/>
      <c r="G2" s="16"/>
      <c r="H2" s="16"/>
      <c r="I2" s="16"/>
    </row>
    <row r="3" spans="1:9" s="11" customFormat="1" ht="15" thickBot="1" x14ac:dyDescent="0.35">
      <c r="A3" s="19"/>
      <c r="D3" s="21"/>
    </row>
    <row r="4" spans="1:9" x14ac:dyDescent="0.3">
      <c r="B4" s="15" t="s">
        <v>11</v>
      </c>
      <c r="C4" s="15" t="s">
        <v>12</v>
      </c>
      <c r="D4" s="22" t="s">
        <v>14</v>
      </c>
      <c r="E4" s="23"/>
    </row>
    <row r="5" spans="1:9" x14ac:dyDescent="0.3">
      <c r="B5" s="13">
        <v>1</v>
      </c>
      <c r="C5" s="13">
        <v>2</v>
      </c>
      <c r="D5" s="24">
        <f>C5-B5</f>
        <v>1</v>
      </c>
      <c r="E5" s="23">
        <f>(D5-$D$12)^2</f>
        <v>1.6530612244897955</v>
      </c>
    </row>
    <row r="6" spans="1:9" x14ac:dyDescent="0.3">
      <c r="B6" s="13">
        <v>5</v>
      </c>
      <c r="C6" s="13">
        <v>8</v>
      </c>
      <c r="D6" s="24">
        <f t="shared" ref="D6:D11" si="0">C6-B6</f>
        <v>3</v>
      </c>
      <c r="E6" s="23">
        <f t="shared" ref="E6:E11" si="1">(D6-$D$12)^2</f>
        <v>0.51020408163265329</v>
      </c>
    </row>
    <row r="7" spans="1:9" x14ac:dyDescent="0.3">
      <c r="B7" s="13">
        <v>6</v>
      </c>
      <c r="C7" s="13">
        <v>7</v>
      </c>
      <c r="D7" s="24">
        <f t="shared" si="0"/>
        <v>1</v>
      </c>
      <c r="E7" s="23">
        <f t="shared" si="1"/>
        <v>1.6530612244897955</v>
      </c>
    </row>
    <row r="8" spans="1:9" x14ac:dyDescent="0.3">
      <c r="B8" s="13">
        <v>11</v>
      </c>
      <c r="C8" s="13">
        <v>12</v>
      </c>
      <c r="D8" s="24">
        <f t="shared" si="0"/>
        <v>1</v>
      </c>
      <c r="E8" s="23">
        <f t="shared" si="1"/>
        <v>1.6530612244897955</v>
      </c>
    </row>
    <row r="9" spans="1:9" x14ac:dyDescent="0.3">
      <c r="B9" s="13">
        <v>13</v>
      </c>
      <c r="C9" s="13">
        <v>17</v>
      </c>
      <c r="D9" s="24">
        <f t="shared" si="0"/>
        <v>4</v>
      </c>
      <c r="E9" s="23">
        <f t="shared" si="1"/>
        <v>2.9387755102040822</v>
      </c>
    </row>
    <row r="10" spans="1:9" x14ac:dyDescent="0.3">
      <c r="B10" s="13">
        <v>9</v>
      </c>
      <c r="C10" s="13">
        <v>11</v>
      </c>
      <c r="D10" s="24">
        <f t="shared" si="0"/>
        <v>2</v>
      </c>
      <c r="E10" s="23">
        <f t="shared" si="1"/>
        <v>8.1632653061224414E-2</v>
      </c>
    </row>
    <row r="11" spans="1:9" ht="15" thickBot="1" x14ac:dyDescent="0.35">
      <c r="B11" s="14">
        <v>4</v>
      </c>
      <c r="C11" s="14">
        <v>8</v>
      </c>
      <c r="D11" s="24">
        <f t="shared" si="0"/>
        <v>4</v>
      </c>
      <c r="E11" s="23">
        <f t="shared" si="1"/>
        <v>2.9387755102040822</v>
      </c>
    </row>
    <row r="12" spans="1:9" x14ac:dyDescent="0.3">
      <c r="B12" s="23"/>
      <c r="C12" s="23" t="s">
        <v>15</v>
      </c>
      <c r="D12" s="24">
        <f>SUM(D5:D11)/7</f>
        <v>2.2857142857142856</v>
      </c>
      <c r="E12" s="23"/>
    </row>
    <row r="13" spans="1:9" x14ac:dyDescent="0.3">
      <c r="B13" s="23"/>
      <c r="C13" s="23" t="s">
        <v>16</v>
      </c>
      <c r="D13" s="25">
        <f>SUM(E5:E11)/7</f>
        <v>1.6326530612244896</v>
      </c>
      <c r="E13" s="23"/>
    </row>
    <row r="14" spans="1:9" x14ac:dyDescent="0.3">
      <c r="B14" s="23"/>
      <c r="C14" s="23" t="s">
        <v>18</v>
      </c>
      <c r="D14" s="24">
        <v>0</v>
      </c>
      <c r="E14" s="23"/>
    </row>
    <row r="15" spans="1:9" x14ac:dyDescent="0.3">
      <c r="B15" s="23"/>
      <c r="C15" s="26" t="s">
        <v>17</v>
      </c>
      <c r="D15" s="27">
        <f>(D12-D14)/SQRT(D13/6)</f>
        <v>4.3817804600413295</v>
      </c>
      <c r="E15" s="23"/>
      <c r="F15" s="28" t="s">
        <v>23</v>
      </c>
    </row>
    <row r="16" spans="1:9" x14ac:dyDescent="0.3">
      <c r="B16" s="23"/>
      <c r="C16" s="23" t="s">
        <v>20</v>
      </c>
      <c r="D16" s="24">
        <v>6</v>
      </c>
      <c r="E16" s="23"/>
      <c r="F16" t="s">
        <v>24</v>
      </c>
    </row>
    <row r="17" spans="2:6" x14ac:dyDescent="0.3">
      <c r="B17" s="23" t="s">
        <v>21</v>
      </c>
      <c r="C17" s="23"/>
      <c r="D17" s="24"/>
      <c r="E17" s="23"/>
      <c r="F17" t="s">
        <v>26</v>
      </c>
    </row>
    <row r="18" spans="2:6" x14ac:dyDescent="0.3">
      <c r="B18" s="23"/>
      <c r="C18" s="26" t="s">
        <v>22</v>
      </c>
      <c r="D18" s="27">
        <v>2.4468999999999999</v>
      </c>
      <c r="E18" s="23"/>
      <c r="F18" t="s">
        <v>25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2049" r:id="rId3">
          <objectPr defaultSize="0" autoPict="0" r:id="rId4">
            <anchor moveWithCells="1">
              <from>
                <xdr:col>6</xdr:col>
                <xdr:colOff>289560</xdr:colOff>
                <xdr:row>3</xdr:row>
                <xdr:rowOff>106680</xdr:rowOff>
              </from>
              <to>
                <xdr:col>8</xdr:col>
                <xdr:colOff>7620</xdr:colOff>
                <xdr:row>8</xdr:row>
                <xdr:rowOff>121920</xdr:rowOff>
              </to>
            </anchor>
          </objectPr>
        </oleObject>
      </mc:Choice>
      <mc:Fallback>
        <oleObject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D1FF3-8C58-4B7D-99E7-7C4792C7E28B}">
  <dimension ref="A1"/>
  <sheetViews>
    <sheetView tabSelected="1" workbookViewId="0">
      <selection activeCell="M10" sqref="M10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coutelieris</dc:creator>
  <cp:lastModifiedBy>frank coutelieris</cp:lastModifiedBy>
  <dcterms:created xsi:type="dcterms:W3CDTF">2021-04-14T12:20:37Z</dcterms:created>
  <dcterms:modified xsi:type="dcterms:W3CDTF">2021-04-17T10:05:42Z</dcterms:modified>
</cp:coreProperties>
</file>