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70ab324dd09032/Desktop/sss15/ma8imata/sfb_covid/STATS/"/>
    </mc:Choice>
  </mc:AlternateContent>
  <xr:revisionPtr revIDLastSave="0" documentId="8_{56576FBC-1564-48BF-AA18-F285B5D7A435}" xr6:coauthVersionLast="46" xr6:coauthVersionMax="46" xr10:uidLastSave="{00000000-0000-0000-0000-000000000000}"/>
  <bookViews>
    <workbookView xWindow="-108" yWindow="-108" windowWidth="23256" windowHeight="12576" activeTab="2" xr2:uid="{8E599AF2-BFA8-4C05-92D3-DFE10A22824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11" i="2"/>
  <c r="D17" i="3"/>
  <c r="F4" i="3"/>
  <c r="F5" i="3"/>
  <c r="F6" i="3"/>
  <c r="F7" i="3"/>
  <c r="F8" i="3"/>
  <c r="F9" i="3"/>
  <c r="F10" i="3"/>
  <c r="F11" i="3"/>
  <c r="F12" i="3"/>
  <c r="F13" i="3"/>
  <c r="F14" i="3"/>
  <c r="F3" i="3"/>
  <c r="D16" i="3"/>
  <c r="D4" i="3"/>
  <c r="D5" i="3"/>
  <c r="D6" i="3"/>
  <c r="D7" i="3"/>
  <c r="D8" i="3"/>
  <c r="D9" i="3"/>
  <c r="D10" i="3"/>
  <c r="D11" i="3"/>
  <c r="D12" i="3"/>
  <c r="D13" i="3"/>
  <c r="D14" i="3"/>
  <c r="D3" i="3"/>
  <c r="D18" i="2"/>
  <c r="E12" i="2" s="1"/>
  <c r="E9" i="2" l="1"/>
  <c r="E5" i="2"/>
  <c r="E8" i="2"/>
  <c r="E15" i="2"/>
  <c r="E7" i="2"/>
  <c r="E14" i="2"/>
  <c r="E6" i="2"/>
  <c r="E11" i="2"/>
  <c r="E10" i="2"/>
  <c r="E16" i="2"/>
  <c r="E13" i="2"/>
  <c r="F9" i="1"/>
  <c r="D9" i="1"/>
  <c r="G4" i="1"/>
  <c r="G5" i="1"/>
  <c r="G6" i="1"/>
  <c r="G7" i="1"/>
  <c r="G3" i="1"/>
  <c r="E4" i="1"/>
  <c r="E5" i="1"/>
  <c r="E6" i="1"/>
  <c r="E7" i="1"/>
  <c r="E3" i="1"/>
  <c r="F8" i="1"/>
  <c r="D8" i="1"/>
  <c r="D19" i="2" l="1"/>
  <c r="D20" i="2" s="1"/>
  <c r="G16" i="2" l="1"/>
  <c r="G15" i="2"/>
  <c r="G14" i="2"/>
  <c r="G10" i="2"/>
  <c r="G13" i="2"/>
  <c r="G7" i="2"/>
  <c r="G5" i="2"/>
  <c r="G9" i="2"/>
  <c r="G8" i="2"/>
  <c r="G11" i="2"/>
  <c r="G12" i="2"/>
  <c r="G6" i="2"/>
  <c r="G18" i="2" l="1"/>
  <c r="H16" i="2" s="1"/>
  <c r="H5" i="2" l="1"/>
  <c r="H15" i="2"/>
  <c r="H13" i="2"/>
  <c r="H7" i="2"/>
  <c r="H11" i="2"/>
  <c r="H8" i="2"/>
  <c r="H12" i="2"/>
  <c r="H9" i="2"/>
  <c r="H14" i="2"/>
  <c r="H10" i="2"/>
  <c r="H6" i="2"/>
  <c r="G19" i="2" l="1"/>
</calcChain>
</file>

<file path=xl/sharedStrings.xml><?xml version="1.0" encoding="utf-8"?>
<sst xmlns="http://schemas.openxmlformats.org/spreadsheetml/2006/main" count="45" uniqueCount="31">
  <si>
    <t>X</t>
  </si>
  <si>
    <t>A</t>
  </si>
  <si>
    <t>B</t>
  </si>
  <si>
    <t>mean</t>
  </si>
  <si>
    <t>s2</t>
  </si>
  <si>
    <t>αποστ Α</t>
  </si>
  <si>
    <t>αποστ Β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</si>
  <si>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</si>
  <si>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</si>
  <si>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</si>
  <si>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</si>
  <si>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</si>
  <si>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</si>
  <si>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</si>
  <si>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</si>
  <si>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</si>
  <si>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</si>
  <si>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</si>
  <si>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</si>
  <si>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ΜΗΝΑΣ</t>
  </si>
  <si>
    <t>ΜΗΝΙΑΙΟΣ M.O. ΥΨΟYΣ ΒΡΟΧΗΣ (mm)</t>
  </si>
  <si>
    <t>ΑΥΤΑ ΤΑ ΔΕΔΟΜΕΝΑ ΑΚΟΛΟΥΘΟΥΝ ΤΗΝ ΚΑΝΟΝΙΚΗ ΚΑΤΑΝΟΜΗ???</t>
  </si>
  <si>
    <t>ΦΑΙΝΕΤΑΙ ΟΤΙ ΤΑ ΔΕΔΟΜΕΝΑ ΤΑΙΡΙΑΖΟΥΝ ΜΕ ΤΗΝ ΚΑΝΟΝΙΚΗ ΚΑΤΑΝΟΜΗ</t>
  </si>
  <si>
    <t>ΑΡΑ, ΠΡΟΧΩΡΑΜΕ...</t>
  </si>
  <si>
    <t>μ</t>
  </si>
  <si>
    <t>σ2</t>
  </si>
  <si>
    <r>
      <t>σ</t>
    </r>
    <r>
      <rPr>
        <b/>
        <vertAlign val="superscript"/>
        <sz val="11"/>
        <color theme="1"/>
        <rFont val="Calibri"/>
        <family val="2"/>
        <charset val="161"/>
        <scheme val="minor"/>
      </rPr>
      <t>2</t>
    </r>
  </si>
  <si>
    <t>σ</t>
  </si>
  <si>
    <t xml:space="preserve">ΕΠΕΙΔΗ μ=0 ΚΑΙ σ2=1 ΣΥΜΠΕΡΑΙΝΩ ΟΤΙ ΤΑ ΔΕΔΟΜΕΝΑ ΜΟΥ ΑΚΟΛΟΥΘΟΥΝ ΤΗΝ ΚΑΝΟΝΙΚΗ ΚΑΤΑΝΟΜΗ </t>
  </si>
  <si>
    <t>αποστάσεις της Χ</t>
  </si>
  <si>
    <t>αποστάσεις της 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</si>
</sst>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1" xfId="0" applyFont="1" applyBorder="1"/>
    <xf numFmtId="164" fontId="1" fillId="0" borderId="2" xfId="0" applyNumberFormat="1" applyFont="1" applyBorder="1"/>
    <xf numFmtId="0" fontId="1" fillId="0" borderId="3" xfId="0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0" fillId="2" borderId="0" xfId="0" applyNumberFormat="1" applyFill="1"/>
    <xf numFmtId="164" fontId="0" fillId="3" borderId="0" xfId="0" applyNumberFormat="1" applyFill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Sheet1!$D$3:$D$7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9-4E26-87D1-254B53FC559D}"/>
            </c:ext>
          </c:extLst>
        </c:ser>
        <c:ser>
          <c:idx val="1"/>
          <c:order val="1"/>
          <c:tx>
            <c:strRef>
              <c:f>Sheet1!$F$2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Sheet1!$C$3:$C$7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Sheet1!$F$3:$F$7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9-4E26-87D1-254B53FC5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860112"/>
        <c:axId val="418856832"/>
      </c:scatterChart>
      <c:valAx>
        <c:axId val="41886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8856832"/>
        <c:crosses val="autoZero"/>
        <c:crossBetween val="midCat"/>
      </c:valAx>
      <c:valAx>
        <c:axId val="41885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8860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Sheet2!$C$5:$C$16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Sheet2!$D$5:$D$16</c:f>
              <c:numCache>
                <c:formatCode>0.000</c:formatCode>
                <c:ptCount val="12"/>
                <c:pt idx="0">
                  <c:v>1.45</c:v>
                </c:pt>
                <c:pt idx="1">
                  <c:v>2.1800000000000002</c:v>
                </c:pt>
                <c:pt idx="2">
                  <c:v>3.06</c:v>
                </c:pt>
                <c:pt idx="3">
                  <c:v>4.63</c:v>
                </c:pt>
                <c:pt idx="4">
                  <c:v>6.03</c:v>
                </c:pt>
                <c:pt idx="5">
                  <c:v>6.83</c:v>
                </c:pt>
                <c:pt idx="6">
                  <c:v>6.94</c:v>
                </c:pt>
                <c:pt idx="7">
                  <c:v>6.26</c:v>
                </c:pt>
                <c:pt idx="8">
                  <c:v>4.7300000000000004</c:v>
                </c:pt>
                <c:pt idx="9">
                  <c:v>3</c:v>
                </c:pt>
                <c:pt idx="10">
                  <c:v>1.97</c:v>
                </c:pt>
                <c:pt idx="11">
                  <c:v>1.45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3A1-4BE7-BFEB-BD70D108F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459744"/>
        <c:axId val="655459416"/>
      </c:scatterChart>
      <c:valAx>
        <c:axId val="655459744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ΜΗΝΑΣ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55459416"/>
        <c:crosses val="autoZero"/>
        <c:crossBetween val="midCat"/>
        <c:majorUnit val="1"/>
      </c:valAx>
      <c:valAx>
        <c:axId val="65545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ΜΗΝΙΑΙΟΣ</a:t>
                </a:r>
                <a:r>
                  <a:rPr lang="el-GR" baseline="0"/>
                  <a:t> Μ.Ο. ΥΨΟΥΣ ΒΡΟΧΗΣ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5545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5</xdr:row>
      <xdr:rowOff>179070</xdr:rowOff>
    </xdr:from>
    <xdr:to>
      <xdr:col>15</xdr:col>
      <xdr:colOff>228600</xdr:colOff>
      <xdr:row>20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658AFB-AD85-4E42-A663-E734BA72EF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140970</xdr:rowOff>
    </xdr:from>
    <xdr:to>
      <xdr:col>16</xdr:col>
      <xdr:colOff>381000</xdr:colOff>
      <xdr:row>15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A45213-C9D2-425E-958A-AFB73755A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571500</xdr:colOff>
      <xdr:row>19</xdr:row>
      <xdr:rowOff>163423</xdr:rowOff>
    </xdr:from>
    <xdr:to>
      <xdr:col>11</xdr:col>
      <xdr:colOff>426720</xdr:colOff>
      <xdr:row>23</xdr:row>
      <xdr:rowOff>30479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E796CCF-665C-4366-8432-4B3AE276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2100" y="3676243"/>
          <a:ext cx="3657600" cy="598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</xdr:colOff>
      <xdr:row>2</xdr:row>
      <xdr:rowOff>60960</xdr:rowOff>
    </xdr:from>
    <xdr:to>
      <xdr:col>11</xdr:col>
      <xdr:colOff>53340</xdr:colOff>
      <xdr:row>5</xdr:row>
      <xdr:rowOff>110896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C133FD-2F9E-4A1C-9C96-875571A4B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520" y="434340"/>
          <a:ext cx="3657600" cy="59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3289-BDEB-4690-B3FF-46EF50308C12}">
  <dimension ref="B2:G9"/>
  <sheetViews>
    <sheetView workbookViewId="0">
      <selection activeCell="D12" sqref="D12"/>
    </sheetView>
  </sheetViews>
  <sheetFormatPr defaultRowHeight="14.4" x14ac:dyDescent="0.3"/>
  <sheetData>
    <row r="2" spans="2:7" x14ac:dyDescent="0.3">
      <c r="C2" t="s">
        <v>0</v>
      </c>
      <c r="D2" t="s">
        <v>1</v>
      </c>
      <c r="E2" t="s">
        <v>5</v>
      </c>
      <c r="F2" t="s">
        <v>2</v>
      </c>
      <c r="G2" t="s">
        <v>6</v>
      </c>
    </row>
    <row r="3" spans="2:7" x14ac:dyDescent="0.3">
      <c r="C3">
        <v>1</v>
      </c>
      <c r="D3">
        <v>5</v>
      </c>
      <c r="E3">
        <f>(D3-$D$8)^2</f>
        <v>0</v>
      </c>
      <c r="F3">
        <v>0</v>
      </c>
      <c r="G3">
        <f>(F3-$F$8)^2</f>
        <v>25</v>
      </c>
    </row>
    <row r="4" spans="2:7" x14ac:dyDescent="0.3">
      <c r="C4">
        <v>2</v>
      </c>
      <c r="D4">
        <v>5</v>
      </c>
      <c r="E4">
        <f t="shared" ref="E4:E7" si="0">(D4-$D$8)^2</f>
        <v>0</v>
      </c>
      <c r="F4">
        <v>10</v>
      </c>
      <c r="G4">
        <f t="shared" ref="G4:G7" si="1">(F4-$F$8)^2</f>
        <v>25</v>
      </c>
    </row>
    <row r="5" spans="2:7" x14ac:dyDescent="0.3">
      <c r="C5">
        <v>3</v>
      </c>
      <c r="D5">
        <v>5</v>
      </c>
      <c r="E5">
        <f t="shared" si="0"/>
        <v>0</v>
      </c>
      <c r="F5">
        <v>5</v>
      </c>
      <c r="G5">
        <f t="shared" si="1"/>
        <v>0</v>
      </c>
    </row>
    <row r="6" spans="2:7" x14ac:dyDescent="0.3">
      <c r="C6">
        <v>4</v>
      </c>
      <c r="D6">
        <v>5</v>
      </c>
      <c r="E6">
        <f t="shared" si="0"/>
        <v>0</v>
      </c>
      <c r="F6">
        <v>0</v>
      </c>
      <c r="G6">
        <f t="shared" si="1"/>
        <v>25</v>
      </c>
    </row>
    <row r="7" spans="2:7" x14ac:dyDescent="0.3">
      <c r="C7">
        <v>5</v>
      </c>
      <c r="D7">
        <v>5</v>
      </c>
      <c r="E7">
        <f t="shared" si="0"/>
        <v>0</v>
      </c>
      <c r="F7">
        <v>10</v>
      </c>
      <c r="G7">
        <f t="shared" si="1"/>
        <v>25</v>
      </c>
    </row>
    <row r="8" spans="2:7" x14ac:dyDescent="0.3">
      <c r="B8" s="1" t="s">
        <v>3</v>
      </c>
      <c r="C8" s="1"/>
      <c r="D8" s="1">
        <f>SUM(D3:D7)/5</f>
        <v>5</v>
      </c>
      <c r="E8" s="1"/>
      <c r="F8" s="1">
        <f>SUM(F3:F7)/5</f>
        <v>5</v>
      </c>
    </row>
    <row r="9" spans="2:7" x14ac:dyDescent="0.3">
      <c r="B9" s="1" t="s">
        <v>4</v>
      </c>
      <c r="C9" s="1"/>
      <c r="D9" s="1">
        <f>SUM(E3:E7)/4</f>
        <v>0</v>
      </c>
      <c r="E9" s="1"/>
      <c r="F9" s="1">
        <f t="shared" ref="E9:F9" si="2">SUM(G3:G7)/4</f>
        <v>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FFBA-45B5-4040-9F0B-EAD162157D72}">
  <dimension ref="B2:K20"/>
  <sheetViews>
    <sheetView workbookViewId="0">
      <selection activeCell="H18" sqref="H18:H19"/>
    </sheetView>
  </sheetViews>
  <sheetFormatPr defaultRowHeight="14.4" x14ac:dyDescent="0.3"/>
  <cols>
    <col min="4" max="4" width="32.6640625" bestFit="1" customWidth="1"/>
    <col min="5" max="5" width="10.6640625" bestFit="1" customWidth="1"/>
    <col min="7" max="7" width="11" bestFit="1" customWidth="1"/>
  </cols>
  <sheetData>
    <row r="2" spans="2:9" x14ac:dyDescent="0.3">
      <c r="B2" s="2" t="s">
        <v>21</v>
      </c>
      <c r="C2" s="2"/>
    </row>
    <row r="4" spans="2:9" x14ac:dyDescent="0.3">
      <c r="B4" s="3" t="s">
        <v>19</v>
      </c>
      <c r="C4" s="3"/>
      <c r="D4" t="s">
        <v>20</v>
      </c>
      <c r="E4" t="s">
        <v>29</v>
      </c>
      <c r="H4" t="s">
        <v>30</v>
      </c>
    </row>
    <row r="5" spans="2:9" x14ac:dyDescent="0.3">
      <c r="B5" t="s">
        <v>7</v>
      </c>
      <c r="C5">
        <v>1</v>
      </c>
      <c r="D5" s="13">
        <v>1.45</v>
      </c>
      <c r="E5" s="5">
        <f>(D5-$D$18)^2</f>
        <v>6.7297006944444426</v>
      </c>
      <c r="F5" s="5"/>
      <c r="G5" s="14">
        <f>(D5-$D$18)/$D$20</f>
        <v>-1.2277568961137557</v>
      </c>
      <c r="H5" s="5">
        <f>(G5-$G$18)^2</f>
        <v>1.507386995954884</v>
      </c>
    </row>
    <row r="6" spans="2:9" x14ac:dyDescent="0.3">
      <c r="B6" t="s">
        <v>8</v>
      </c>
      <c r="C6">
        <v>2</v>
      </c>
      <c r="D6" s="13">
        <v>2.1800000000000002</v>
      </c>
      <c r="E6" s="5">
        <f t="shared" ref="E6:E16" si="0">(D6-$D$18)^2</f>
        <v>3.4751173611111099</v>
      </c>
      <c r="F6" s="5"/>
      <c r="G6" s="14">
        <f t="shared" ref="G6:G16" si="1">(D6-$D$18)/$D$20</f>
        <v>-0.88226539563330275</v>
      </c>
      <c r="H6" s="5">
        <f t="shared" ref="H6:H16" si="2">(G6-$G$18)^2</f>
        <v>0.7783922283319884</v>
      </c>
    </row>
    <row r="7" spans="2:9" x14ac:dyDescent="0.3">
      <c r="B7" t="s">
        <v>9</v>
      </c>
      <c r="C7">
        <v>3</v>
      </c>
      <c r="D7" s="13">
        <v>3.06</v>
      </c>
      <c r="E7" s="5">
        <f t="shared" si="0"/>
        <v>0.9685840277777773</v>
      </c>
      <c r="F7" s="5"/>
      <c r="G7" s="14">
        <f t="shared" si="1"/>
        <v>-0.46578249094453755</v>
      </c>
      <c r="H7" s="5">
        <f t="shared" si="2"/>
        <v>0.21695332887049837</v>
      </c>
    </row>
    <row r="8" spans="2:9" x14ac:dyDescent="0.3">
      <c r="B8" t="s">
        <v>10</v>
      </c>
      <c r="C8">
        <v>4</v>
      </c>
      <c r="D8" s="13">
        <v>4.63</v>
      </c>
      <c r="E8" s="5">
        <f t="shared" si="0"/>
        <v>0.34320069444444457</v>
      </c>
      <c r="F8" s="5"/>
      <c r="G8" s="14">
        <f t="shared" si="1"/>
        <v>0.27726087310246406</v>
      </c>
      <c r="H8" s="5">
        <f t="shared" si="2"/>
        <v>7.6873591753540582E-2</v>
      </c>
    </row>
    <row r="9" spans="2:9" x14ac:dyDescent="0.3">
      <c r="B9" t="s">
        <v>11</v>
      </c>
      <c r="C9">
        <v>5</v>
      </c>
      <c r="D9" s="13">
        <v>6.03</v>
      </c>
      <c r="E9" s="5">
        <f t="shared" si="0"/>
        <v>3.9435340277777797</v>
      </c>
      <c r="F9" s="5"/>
      <c r="G9" s="14">
        <f t="shared" si="1"/>
        <v>0.93984731238004526</v>
      </c>
      <c r="H9" s="5">
        <f t="shared" si="2"/>
        <v>0.88331297058799418</v>
      </c>
    </row>
    <row r="10" spans="2:9" x14ac:dyDescent="0.3">
      <c r="B10" t="s">
        <v>12</v>
      </c>
      <c r="C10">
        <v>6</v>
      </c>
      <c r="D10" s="13">
        <v>6.83</v>
      </c>
      <c r="E10" s="5">
        <f t="shared" si="0"/>
        <v>7.7608673611111127</v>
      </c>
      <c r="F10" s="5"/>
      <c r="G10" s="14">
        <f t="shared" si="1"/>
        <v>1.3184681348243772</v>
      </c>
      <c r="H10" s="5">
        <f t="shared" si="2"/>
        <v>1.7383582225472716</v>
      </c>
    </row>
    <row r="11" spans="2:9" x14ac:dyDescent="0.3">
      <c r="B11" t="s">
        <v>13</v>
      </c>
      <c r="C11">
        <v>7</v>
      </c>
      <c r="D11" s="13">
        <v>6.94</v>
      </c>
      <c r="E11" s="5">
        <f t="shared" si="0"/>
        <v>8.3858506944444482</v>
      </c>
      <c r="F11" s="5"/>
      <c r="G11" s="14">
        <f t="shared" si="1"/>
        <v>1.370528497910473</v>
      </c>
      <c r="H11" s="5">
        <f t="shared" si="2"/>
        <v>1.8783483635847369</v>
      </c>
      <c r="I11" s="5">
        <f>0.05*G11</f>
        <v>6.8526424895523658E-2</v>
      </c>
    </row>
    <row r="12" spans="2:9" x14ac:dyDescent="0.3">
      <c r="B12" t="s">
        <v>14</v>
      </c>
      <c r="C12">
        <v>8</v>
      </c>
      <c r="D12" s="13">
        <v>6.26</v>
      </c>
      <c r="E12" s="5">
        <f t="shared" si="0"/>
        <v>4.9099173611111109</v>
      </c>
      <c r="F12" s="5"/>
      <c r="G12" s="14">
        <f t="shared" si="1"/>
        <v>1.0487007988327905</v>
      </c>
      <c r="H12" s="5">
        <f t="shared" si="2"/>
        <v>1.0997733654725326</v>
      </c>
    </row>
    <row r="13" spans="2:9" x14ac:dyDescent="0.3">
      <c r="B13" t="s">
        <v>15</v>
      </c>
      <c r="C13">
        <v>9</v>
      </c>
      <c r="D13" s="13">
        <v>4.7300000000000004</v>
      </c>
      <c r="E13" s="5">
        <f t="shared" si="0"/>
        <v>0.47036736111111199</v>
      </c>
      <c r="F13" s="5"/>
      <c r="G13" s="14">
        <f t="shared" si="1"/>
        <v>0.32458847590800582</v>
      </c>
      <c r="H13" s="5">
        <f t="shared" si="2"/>
        <v>0.10535767869228196</v>
      </c>
    </row>
    <row r="14" spans="2:9" x14ac:dyDescent="0.3">
      <c r="B14" t="s">
        <v>16</v>
      </c>
      <c r="C14">
        <v>10</v>
      </c>
      <c r="D14" s="13">
        <v>3</v>
      </c>
      <c r="E14" s="5">
        <f t="shared" si="0"/>
        <v>1.0902840277777774</v>
      </c>
      <c r="F14" s="5"/>
      <c r="G14" s="14">
        <f t="shared" si="1"/>
        <v>-0.49417905262786249</v>
      </c>
      <c r="H14" s="5">
        <f t="shared" si="2"/>
        <v>0.24421293605617186</v>
      </c>
    </row>
    <row r="15" spans="2:9" x14ac:dyDescent="0.3">
      <c r="B15" t="s">
        <v>17</v>
      </c>
      <c r="C15">
        <v>11</v>
      </c>
      <c r="D15" s="13">
        <v>1.97</v>
      </c>
      <c r="E15" s="5">
        <f t="shared" si="0"/>
        <v>4.3021673611111115</v>
      </c>
      <c r="F15" s="5"/>
      <c r="G15" s="14">
        <f t="shared" si="1"/>
        <v>-0.98165336152494009</v>
      </c>
      <c r="H15" s="5">
        <f t="shared" si="2"/>
        <v>0.96364332219321491</v>
      </c>
    </row>
    <row r="16" spans="2:9" x14ac:dyDescent="0.3">
      <c r="B16" t="s">
        <v>18</v>
      </c>
      <c r="C16">
        <v>12</v>
      </c>
      <c r="D16" s="13">
        <v>1.45</v>
      </c>
      <c r="E16" s="5">
        <f t="shared" si="0"/>
        <v>6.7297006944444426</v>
      </c>
      <c r="F16" s="5"/>
      <c r="G16" s="14">
        <f t="shared" si="1"/>
        <v>-1.2277568961137557</v>
      </c>
      <c r="H16" s="5">
        <f t="shared" si="2"/>
        <v>1.507386995954884</v>
      </c>
    </row>
    <row r="17" spans="3:11" ht="15" thickBot="1" x14ac:dyDescent="0.35">
      <c r="J17" s="4" t="s">
        <v>22</v>
      </c>
      <c r="K17" s="1"/>
    </row>
    <row r="18" spans="3:11" x14ac:dyDescent="0.3">
      <c r="C18" s="7" t="s">
        <v>24</v>
      </c>
      <c r="D18" s="8">
        <f>SUM(D5:D16)/12</f>
        <v>4.0441666666666665</v>
      </c>
      <c r="G18" s="11">
        <f>SUM(G5:G16)/12</f>
        <v>1.4802973661668753E-16</v>
      </c>
      <c r="H18" s="18">
        <v>0.03</v>
      </c>
      <c r="J18" s="4" t="s">
        <v>23</v>
      </c>
      <c r="K18" s="1"/>
    </row>
    <row r="19" spans="3:11" ht="16.8" thickBot="1" x14ac:dyDescent="0.35">
      <c r="C19" s="9" t="s">
        <v>26</v>
      </c>
      <c r="D19" s="10">
        <f>SUM(E5:E16)/11</f>
        <v>4.4644810606060608</v>
      </c>
      <c r="G19" s="12">
        <f>SUM(H5:H16)/11</f>
        <v>1</v>
      </c>
      <c r="H19" s="18">
        <v>1.3</v>
      </c>
      <c r="I19">
        <f>ABS(G19-H19)</f>
        <v>0.30000000000000004</v>
      </c>
    </row>
    <row r="20" spans="3:11" x14ac:dyDescent="0.3">
      <c r="C20" s="1" t="s">
        <v>27</v>
      </c>
      <c r="D20" s="6">
        <f>SQRT(D19)</f>
        <v>2.1129318636922632</v>
      </c>
    </row>
  </sheetData>
  <mergeCells count="1">
    <mergeCell ref="B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6AF4-0D83-44F1-A422-86C086301EE6}">
  <dimension ref="B2:F18"/>
  <sheetViews>
    <sheetView tabSelected="1" workbookViewId="0">
      <selection activeCell="O24" sqref="N24:O24"/>
    </sheetView>
  </sheetViews>
  <sheetFormatPr defaultRowHeight="14.4" x14ac:dyDescent="0.3"/>
  <cols>
    <col min="4" max="4" width="11" bestFit="1" customWidth="1"/>
    <col min="6" max="6" width="0" hidden="1" customWidth="1"/>
  </cols>
  <sheetData>
    <row r="2" spans="2:6" ht="15" thickBot="1" x14ac:dyDescent="0.35"/>
    <row r="3" spans="2:6" x14ac:dyDescent="0.3">
      <c r="B3" t="s">
        <v>7</v>
      </c>
      <c r="C3" s="15">
        <v>1.45</v>
      </c>
      <c r="D3">
        <f>(C3-$C$16)/$C$18</f>
        <v>-1.2277568961137557</v>
      </c>
      <c r="F3" s="5">
        <f>(D3-$D$16)^2</f>
        <v>1.507386995954884</v>
      </c>
    </row>
    <row r="4" spans="2:6" x14ac:dyDescent="0.3">
      <c r="B4" t="s">
        <v>8</v>
      </c>
      <c r="C4" s="16">
        <v>2.1800000000000002</v>
      </c>
      <c r="D4">
        <f t="shared" ref="D4:D14" si="0">(C4-$C$16)/$C$18</f>
        <v>-0.88226539563330275</v>
      </c>
      <c r="F4" s="5">
        <f t="shared" ref="F4:F14" si="1">(D4-$D$16)^2</f>
        <v>0.7783922283319884</v>
      </c>
    </row>
    <row r="5" spans="2:6" x14ac:dyDescent="0.3">
      <c r="B5" t="s">
        <v>9</v>
      </c>
      <c r="C5" s="16">
        <v>3.06</v>
      </c>
      <c r="D5">
        <f t="shared" si="0"/>
        <v>-0.46578249094453755</v>
      </c>
      <c r="F5" s="5">
        <f t="shared" si="1"/>
        <v>0.21695332887049837</v>
      </c>
    </row>
    <row r="6" spans="2:6" x14ac:dyDescent="0.3">
      <c r="B6" t="s">
        <v>10</v>
      </c>
      <c r="C6" s="16">
        <v>4.63</v>
      </c>
      <c r="D6">
        <f t="shared" si="0"/>
        <v>0.27726087310246406</v>
      </c>
      <c r="F6" s="5">
        <f t="shared" si="1"/>
        <v>7.6873591753540582E-2</v>
      </c>
    </row>
    <row r="7" spans="2:6" x14ac:dyDescent="0.3">
      <c r="B7" t="s">
        <v>11</v>
      </c>
      <c r="C7" s="16">
        <v>6.03</v>
      </c>
      <c r="D7">
        <f t="shared" si="0"/>
        <v>0.93984731238004526</v>
      </c>
      <c r="F7" s="5">
        <f t="shared" si="1"/>
        <v>0.88331297058799418</v>
      </c>
    </row>
    <row r="8" spans="2:6" x14ac:dyDescent="0.3">
      <c r="B8" t="s">
        <v>12</v>
      </c>
      <c r="C8" s="16">
        <v>6.83</v>
      </c>
      <c r="D8">
        <f t="shared" si="0"/>
        <v>1.3184681348243772</v>
      </c>
      <c r="F8" s="5">
        <f t="shared" si="1"/>
        <v>1.7383582225472716</v>
      </c>
    </row>
    <row r="9" spans="2:6" x14ac:dyDescent="0.3">
      <c r="B9" t="s">
        <v>13</v>
      </c>
      <c r="C9" s="16">
        <v>6.94</v>
      </c>
      <c r="D9">
        <f t="shared" si="0"/>
        <v>1.370528497910473</v>
      </c>
      <c r="F9" s="5">
        <f t="shared" si="1"/>
        <v>1.8783483635847369</v>
      </c>
    </row>
    <row r="10" spans="2:6" x14ac:dyDescent="0.3">
      <c r="B10" t="s">
        <v>14</v>
      </c>
      <c r="C10" s="16">
        <v>6.26</v>
      </c>
      <c r="D10">
        <f t="shared" si="0"/>
        <v>1.0487007988327905</v>
      </c>
      <c r="F10" s="5">
        <f t="shared" si="1"/>
        <v>1.0997733654725326</v>
      </c>
    </row>
    <row r="11" spans="2:6" x14ac:dyDescent="0.3">
      <c r="B11" t="s">
        <v>15</v>
      </c>
      <c r="C11" s="16">
        <v>4.7300000000000004</v>
      </c>
      <c r="D11">
        <f t="shared" si="0"/>
        <v>0.32458847590800582</v>
      </c>
      <c r="F11" s="5">
        <f t="shared" si="1"/>
        <v>0.10535767869228196</v>
      </c>
    </row>
    <row r="12" spans="2:6" x14ac:dyDescent="0.3">
      <c r="B12" t="s">
        <v>16</v>
      </c>
      <c r="C12" s="16">
        <v>3</v>
      </c>
      <c r="D12">
        <f t="shared" si="0"/>
        <v>-0.49417905262786249</v>
      </c>
      <c r="F12" s="5">
        <f t="shared" si="1"/>
        <v>0.24421293605617186</v>
      </c>
    </row>
    <row r="13" spans="2:6" x14ac:dyDescent="0.3">
      <c r="B13" t="s">
        <v>17</v>
      </c>
      <c r="C13" s="16">
        <v>1.97</v>
      </c>
      <c r="D13">
        <f t="shared" si="0"/>
        <v>-0.98165336152494009</v>
      </c>
      <c r="F13" s="5">
        <f t="shared" si="1"/>
        <v>0.96364332219321491</v>
      </c>
    </row>
    <row r="14" spans="2:6" ht="15" thickBot="1" x14ac:dyDescent="0.35">
      <c r="B14" t="s">
        <v>18</v>
      </c>
      <c r="C14" s="17">
        <v>1.45</v>
      </c>
      <c r="D14">
        <f t="shared" si="0"/>
        <v>-1.2277568961137557</v>
      </c>
      <c r="F14" s="5">
        <f t="shared" si="1"/>
        <v>1.507386995954884</v>
      </c>
    </row>
    <row r="16" spans="2:6" x14ac:dyDescent="0.3">
      <c r="B16" t="s">
        <v>24</v>
      </c>
      <c r="C16" s="5">
        <v>4.0441666666666665</v>
      </c>
      <c r="D16" s="5">
        <f>SUM(D3:D14)/12</f>
        <v>1.4802973661668753E-16</v>
      </c>
    </row>
    <row r="17" spans="2:4" x14ac:dyDescent="0.3">
      <c r="B17" t="s">
        <v>25</v>
      </c>
      <c r="C17" s="5">
        <v>4.4644810606060608</v>
      </c>
      <c r="D17" s="5">
        <f>SUM(F3:F14)/11</f>
        <v>1</v>
      </c>
    </row>
    <row r="18" spans="2:4" x14ac:dyDescent="0.3">
      <c r="B18" t="s">
        <v>27</v>
      </c>
      <c r="C18" s="5">
        <v>2.1129318636922632</v>
      </c>
      <c r="D18" s="1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coutelieris</dc:creator>
  <cp:lastModifiedBy>frank coutelieris</cp:lastModifiedBy>
  <dcterms:created xsi:type="dcterms:W3CDTF">2021-03-10T10:49:12Z</dcterms:created>
  <dcterms:modified xsi:type="dcterms:W3CDTF">2021-03-11T19:22:51Z</dcterms:modified>
</cp:coreProperties>
</file>