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numanal_presentations/"/>
    </mc:Choice>
  </mc:AlternateContent>
  <xr:revisionPtr revIDLastSave="0" documentId="8_{2738F1D3-BFDD-4CDB-9C92-606380CE720E}" xr6:coauthVersionLast="46" xr6:coauthVersionMax="46" xr10:uidLastSave="{00000000-0000-0000-0000-000000000000}"/>
  <bookViews>
    <workbookView xWindow="-108" yWindow="-108" windowWidth="23256" windowHeight="12576" activeTab="2" xr2:uid="{31D14A24-5F60-49F1-8B40-9A368A1FB408}"/>
  </bookViews>
  <sheets>
    <sheet name="ΔΙΧΟΤΟΜΗΣΗ" sheetId="1" r:id="rId1"/>
    <sheet name="NR" sheetId="4" r:id="rId2"/>
    <sheet name="ΣΥΓΚΡΙΣΗ" sheetId="5" r:id="rId3"/>
    <sheet name="ΠΕΙΡΑΜΑΤΙΚΑ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4" l="1"/>
  <c r="J14" i="4" s="1"/>
  <c r="I13" i="4"/>
  <c r="J13" i="4"/>
  <c r="H13" i="4"/>
  <c r="I12" i="4"/>
  <c r="J12" i="4"/>
  <c r="J6" i="4"/>
  <c r="I6" i="4"/>
  <c r="H7" i="4" s="1"/>
  <c r="D7" i="4"/>
  <c r="D8" i="4" s="1"/>
  <c r="E6" i="4"/>
  <c r="K25" i="1"/>
  <c r="I25" i="1"/>
  <c r="J25" i="1"/>
  <c r="H25" i="1"/>
  <c r="L24" i="1"/>
  <c r="K24" i="1"/>
  <c r="I24" i="1"/>
  <c r="J24" i="1"/>
  <c r="H24" i="1"/>
  <c r="L23" i="1"/>
  <c r="K23" i="1"/>
  <c r="I23" i="1"/>
  <c r="J23" i="1"/>
  <c r="H23" i="1"/>
  <c r="L22" i="1"/>
  <c r="K22" i="1"/>
  <c r="I22" i="1"/>
  <c r="J22" i="1"/>
  <c r="H22" i="1"/>
  <c r="L21" i="1"/>
  <c r="K21" i="1"/>
  <c r="I21" i="1"/>
  <c r="J21" i="1"/>
  <c r="H21" i="1"/>
  <c r="L20" i="1"/>
  <c r="K20" i="1"/>
  <c r="I20" i="1"/>
  <c r="J20" i="1"/>
  <c r="H20" i="1"/>
  <c r="K19" i="1"/>
  <c r="L19" i="1"/>
  <c r="I19" i="1"/>
  <c r="J19" i="1"/>
  <c r="H19" i="1"/>
  <c r="L18" i="1"/>
  <c r="K18" i="1"/>
  <c r="I18" i="1"/>
  <c r="J16" i="1"/>
  <c r="H16" i="1"/>
  <c r="J15" i="1"/>
  <c r="H15" i="1"/>
  <c r="J14" i="1"/>
  <c r="H14" i="1"/>
  <c r="J13" i="1"/>
  <c r="H13" i="1"/>
  <c r="J8" i="1"/>
  <c r="H8" i="1"/>
  <c r="J7" i="1"/>
  <c r="H7" i="1"/>
  <c r="L7" i="1"/>
  <c r="L6" i="1"/>
  <c r="I6" i="1"/>
  <c r="K6" i="1" s="1"/>
  <c r="E6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E21" i="1" s="1"/>
  <c r="I14" i="4" l="1"/>
  <c r="H15" i="4" s="1"/>
  <c r="J7" i="4"/>
  <c r="I7" i="4"/>
  <c r="H8" i="4" s="1"/>
  <c r="D9" i="4"/>
  <c r="E8" i="4"/>
  <c r="E7" i="4"/>
  <c r="I7" i="1"/>
  <c r="H9" i="1" s="1"/>
  <c r="L9" i="1" s="1"/>
  <c r="E10" i="1"/>
  <c r="E14" i="1"/>
  <c r="E15" i="1"/>
  <c r="E7" i="1"/>
  <c r="E17" i="1"/>
  <c r="E9" i="1"/>
  <c r="E13" i="1"/>
  <c r="E20" i="1"/>
  <c r="E12" i="1"/>
  <c r="E19" i="1"/>
  <c r="E11" i="1"/>
  <c r="E18" i="1"/>
  <c r="E16" i="1"/>
  <c r="E8" i="1"/>
  <c r="J15" i="4" l="1"/>
  <c r="I15" i="4"/>
  <c r="H16" i="4" s="1"/>
  <c r="I8" i="4"/>
  <c r="J8" i="4"/>
  <c r="E9" i="4"/>
  <c r="D10" i="4"/>
  <c r="K7" i="1"/>
  <c r="I16" i="4" l="1"/>
  <c r="H17" i="4" s="1"/>
  <c r="J16" i="4"/>
  <c r="H9" i="4"/>
  <c r="J9" i="4" s="1"/>
  <c r="E10" i="4"/>
  <c r="D11" i="4"/>
  <c r="L8" i="1"/>
  <c r="I8" i="1"/>
  <c r="I17" i="4" l="1"/>
  <c r="J17" i="4"/>
  <c r="I9" i="4"/>
  <c r="H10" i="4" s="1"/>
  <c r="I10" i="4" s="1"/>
  <c r="D12" i="4"/>
  <c r="E11" i="4"/>
  <c r="K8" i="1"/>
  <c r="J9" i="1"/>
  <c r="J10" i="4" l="1"/>
  <c r="H11" i="4" s="1"/>
  <c r="D13" i="4"/>
  <c r="E12" i="4"/>
  <c r="I9" i="1"/>
  <c r="J10" i="1"/>
  <c r="I11" i="4" l="1"/>
  <c r="J11" i="4"/>
  <c r="E13" i="4"/>
  <c r="D14" i="4"/>
  <c r="H10" i="1"/>
  <c r="K9" i="1"/>
  <c r="D15" i="4" l="1"/>
  <c r="E14" i="4"/>
  <c r="H11" i="1"/>
  <c r="L11" i="1" s="1"/>
  <c r="L10" i="1"/>
  <c r="I10" i="1"/>
  <c r="D16" i="4" l="1"/>
  <c r="E15" i="4"/>
  <c r="J11" i="1"/>
  <c r="K10" i="1"/>
  <c r="E16" i="4" l="1"/>
  <c r="D17" i="4"/>
  <c r="I11" i="1"/>
  <c r="J12" i="1"/>
  <c r="D18" i="4" l="1"/>
  <c r="E17" i="4"/>
  <c r="H12" i="1"/>
  <c r="K11" i="1"/>
  <c r="E18" i="4" l="1"/>
  <c r="D19" i="4"/>
  <c r="I12" i="1"/>
  <c r="L13" i="1"/>
  <c r="L12" i="1"/>
  <c r="D20" i="4" l="1"/>
  <c r="E19" i="4"/>
  <c r="K12" i="1"/>
  <c r="D21" i="4" l="1"/>
  <c r="E21" i="4" s="1"/>
  <c r="E20" i="4"/>
  <c r="I13" i="1"/>
  <c r="K13" i="1" l="1"/>
  <c r="L14" i="1" l="1"/>
  <c r="L15" i="1"/>
  <c r="I14" i="1"/>
  <c r="K14" i="1" l="1"/>
  <c r="I15" i="1" l="1"/>
  <c r="I16" i="1" l="1"/>
  <c r="K16" i="1" s="1"/>
  <c r="K15" i="1"/>
</calcChain>
</file>

<file path=xl/sharedStrings.xml><?xml version="1.0" encoding="utf-8"?>
<sst xmlns="http://schemas.openxmlformats.org/spreadsheetml/2006/main" count="86" uniqueCount="27">
  <si>
    <t>f(x)=x^2-5X+6</t>
  </si>
  <si>
    <t>a</t>
  </si>
  <si>
    <t>b</t>
  </si>
  <si>
    <t>C gr/ml</t>
  </si>
  <si>
    <t>t [min]</t>
  </si>
  <si>
    <r>
      <t>x</t>
    </r>
    <r>
      <rPr>
        <vertAlign val="superscript"/>
        <sz val="26"/>
        <color theme="1"/>
        <rFont val="Calibri"/>
        <family val="2"/>
        <charset val="161"/>
        <scheme val="minor"/>
      </rPr>
      <t>2</t>
    </r>
    <r>
      <rPr>
        <sz val="26"/>
        <color theme="1"/>
        <rFont val="Calibri"/>
        <family val="2"/>
        <charset val="161"/>
        <scheme val="minor"/>
      </rPr>
      <t>-5x+6=0</t>
    </r>
  </si>
  <si>
    <t>x</t>
  </si>
  <si>
    <t>f(x)</t>
  </si>
  <si>
    <t>Από το διάγραμμα προκύπτει ότι έχουμε δυο ρίζες, μια κοντα στο 2 και μια κοντα στο 3</t>
  </si>
  <si>
    <t>ΔΙΧΟΤΟΜΗΣΗ</t>
  </si>
  <si>
    <t>M</t>
  </si>
  <si>
    <t>βήματα</t>
  </si>
  <si>
    <t>f(a)*f(M)</t>
  </si>
  <si>
    <t>f(M)</t>
  </si>
  <si>
    <t>f(a)</t>
  </si>
  <si>
    <t>ΑΡΝ</t>
  </si>
  <si>
    <t>ΘΕΤ</t>
  </si>
  <si>
    <t>Οπότε θα κάνουμε δυο φορές διχοτόμηση</t>
  </si>
  <si>
    <t>Μια φορά στο [1 , 2.7] και αλλη μια φορά στο [2.7 , 4]</t>
  </si>
  <si>
    <t>3 δεκ. Ψηφία</t>
  </si>
  <si>
    <t>2 δεκ. Ψηφία</t>
  </si>
  <si>
    <t>X</t>
  </si>
  <si>
    <t>f'(x)</t>
  </si>
  <si>
    <t>f'(x)=2x-5</t>
  </si>
  <si>
    <t>NEWTON - RAPHSON</t>
  </si>
  <si>
    <t>Μια φορά το 0 και αλλη μια φορά το 5</t>
  </si>
  <si>
    <r>
      <t>Οπότε θα κάνουμε δυο φορές Newton - Raphson με διαφορετικά Χ</t>
    </r>
    <r>
      <rPr>
        <b/>
        <vertAlign val="subscript"/>
        <sz val="11"/>
        <color rgb="FF00B050"/>
        <rFont val="Calibri"/>
        <family val="2"/>
        <charset val="161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</si>
</sst>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7" formatCode="0.00000000"/>
    <numFmt numFmtId="168" formatCode="0.0000"/>
  </numFmts>
  <fonts count="8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vertAlign val="superscript"/>
      <sz val="26"/>
      <color theme="1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vertAlign val="subscript"/>
      <sz val="11"/>
      <color rgb="FF00B05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7" fontId="0" fillId="3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4" xfId="0" applyFill="1" applyBorder="1" applyAlignment="1">
      <alignment horizontal="center"/>
    </xf>
    <xf numFmtId="0" fontId="1" fillId="0" borderId="0" xfId="0" applyFont="1"/>
    <xf numFmtId="167" fontId="1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67" fontId="0" fillId="0" borderId="2" xfId="0" applyNumberFormat="1" applyFont="1" applyBorder="1"/>
    <xf numFmtId="167" fontId="0" fillId="0" borderId="0" xfId="0" applyNumberFormat="1" applyFont="1" applyBorder="1"/>
    <xf numFmtId="167" fontId="0" fillId="0" borderId="0" xfId="0" applyNumberFormat="1" applyBorder="1"/>
    <xf numFmtId="167" fontId="0" fillId="0" borderId="7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167" fontId="5" fillId="0" borderId="7" xfId="0" applyNumberFormat="1" applyFont="1" applyBorder="1"/>
    <xf numFmtId="167" fontId="1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167" fontId="0" fillId="0" borderId="0" xfId="0" applyNumberFormat="1" applyFont="1" applyFill="1" applyBorder="1"/>
    <xf numFmtId="167" fontId="0" fillId="0" borderId="0" xfId="0" applyNumberFormat="1" applyFill="1" applyBorder="1"/>
    <xf numFmtId="167" fontId="1" fillId="0" borderId="0" xfId="0" applyNumberFormat="1" applyFont="1" applyFill="1" applyBorder="1"/>
    <xf numFmtId="167" fontId="5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ΔΙΧΟΤΟΜΗΣΗ!$D$6:$D$21</c:f>
              <c:numCache>
                <c:formatCode>0.0</c:formatCode>
                <c:ptCount val="1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</c:numCache>
            </c:numRef>
          </c:xVal>
          <c:yVal>
            <c:numRef>
              <c:f>ΔΙΧΟΤΟΜΗΣΗ!$E$6:$E$21</c:f>
              <c:numCache>
                <c:formatCode>0.00</c:formatCode>
                <c:ptCount val="16"/>
                <c:pt idx="0">
                  <c:v>2</c:v>
                </c:pt>
                <c:pt idx="1">
                  <c:v>1.4399999999999995</c:v>
                </c:pt>
                <c:pt idx="2">
                  <c:v>0.96</c:v>
                </c:pt>
                <c:pt idx="3">
                  <c:v>0.5600000000000005</c:v>
                </c:pt>
                <c:pt idx="4">
                  <c:v>0.23999999999999932</c:v>
                </c:pt>
                <c:pt idx="5">
                  <c:v>0</c:v>
                </c:pt>
                <c:pt idx="6">
                  <c:v>-0.15999999999999925</c:v>
                </c:pt>
                <c:pt idx="7">
                  <c:v>-0.24000000000000021</c:v>
                </c:pt>
                <c:pt idx="8">
                  <c:v>-0.23999999999999932</c:v>
                </c:pt>
                <c:pt idx="9">
                  <c:v>-0.16000000000000014</c:v>
                </c:pt>
                <c:pt idx="10">
                  <c:v>0</c:v>
                </c:pt>
                <c:pt idx="11">
                  <c:v>0.24000000000000021</c:v>
                </c:pt>
                <c:pt idx="12">
                  <c:v>0.56000000000000227</c:v>
                </c:pt>
                <c:pt idx="13">
                  <c:v>0.96000000000000263</c:v>
                </c:pt>
                <c:pt idx="14">
                  <c:v>1.4400000000000013</c:v>
                </c:pt>
                <c:pt idx="15">
                  <c:v>2.0000000000000036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53-4E8F-BAE1-524B6D141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479616"/>
        <c:axId val="391480928"/>
      </c:scatterChart>
      <c:valAx>
        <c:axId val="3914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1480928"/>
        <c:crosses val="autoZero"/>
        <c:crossBetween val="midCat"/>
      </c:valAx>
      <c:valAx>
        <c:axId val="3914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f(x)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147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NR!$D$6:$D$21</c:f>
              <c:numCache>
                <c:formatCode>0.0</c:formatCode>
                <c:ptCount val="1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</c:numCache>
            </c:numRef>
          </c:xVal>
          <c:yVal>
            <c:numRef>
              <c:f>NR!$E$6:$E$21</c:f>
              <c:numCache>
                <c:formatCode>0.00</c:formatCode>
                <c:ptCount val="16"/>
                <c:pt idx="0">
                  <c:v>2</c:v>
                </c:pt>
                <c:pt idx="1">
                  <c:v>1.4399999999999995</c:v>
                </c:pt>
                <c:pt idx="2">
                  <c:v>0.96</c:v>
                </c:pt>
                <c:pt idx="3">
                  <c:v>0.5600000000000005</c:v>
                </c:pt>
                <c:pt idx="4">
                  <c:v>0.23999999999999932</c:v>
                </c:pt>
                <c:pt idx="5">
                  <c:v>0</c:v>
                </c:pt>
                <c:pt idx="6">
                  <c:v>-0.15999999999999925</c:v>
                </c:pt>
                <c:pt idx="7">
                  <c:v>-0.24000000000000021</c:v>
                </c:pt>
                <c:pt idx="8">
                  <c:v>-0.23999999999999932</c:v>
                </c:pt>
                <c:pt idx="9">
                  <c:v>-0.16000000000000014</c:v>
                </c:pt>
                <c:pt idx="10">
                  <c:v>0</c:v>
                </c:pt>
                <c:pt idx="11">
                  <c:v>0.24000000000000021</c:v>
                </c:pt>
                <c:pt idx="12">
                  <c:v>0.56000000000000227</c:v>
                </c:pt>
                <c:pt idx="13">
                  <c:v>0.96000000000000263</c:v>
                </c:pt>
                <c:pt idx="14">
                  <c:v>1.4400000000000013</c:v>
                </c:pt>
                <c:pt idx="15">
                  <c:v>2.0000000000000036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A8-4511-BACE-1A81279C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479616"/>
        <c:axId val="391480928"/>
      </c:scatterChart>
      <c:valAx>
        <c:axId val="3914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1480928"/>
        <c:crosses val="autoZero"/>
        <c:crossBetween val="midCat"/>
      </c:valAx>
      <c:valAx>
        <c:axId val="3914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f(x)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147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6.4774496937882758E-2"/>
                  <c:y val="-3.2579469233012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ΠΕΙΡΑΜΑΤΙΚΑ!$D$5:$D$9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ΠΕΙΡΑΜΑΤΙΚΑ!$E$5:$E$9</c:f>
              <c:numCache>
                <c:formatCode>General</c:formatCode>
                <c:ptCount val="5"/>
                <c:pt idx="0">
                  <c:v>100</c:v>
                </c:pt>
                <c:pt idx="1">
                  <c:v>92</c:v>
                </c:pt>
                <c:pt idx="2">
                  <c:v>77</c:v>
                </c:pt>
                <c:pt idx="3">
                  <c:v>49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E1-48B0-B64C-15C974DEA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495032"/>
        <c:axId val="391489456"/>
      </c:scatterChart>
      <c:valAx>
        <c:axId val="391495032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{min]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1489456"/>
        <c:crosses val="autoZero"/>
        <c:crossBetween val="midCat"/>
      </c:valAx>
      <c:valAx>
        <c:axId val="3914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 [gr/ml]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1495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175260</xdr:colOff>
      <xdr:row>1</xdr:row>
      <xdr:rowOff>19050</xdr:rowOff>
    </xdr:from>
    <xdr:to>
      <xdr:col>20</xdr:col>
      <xdr:colOff>480060</xdr:colOff>
      <xdr:row>14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831577-E028-4AA4-9471-F226B3736A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1</xdr:row>
      <xdr:rowOff>19050</xdr:rowOff>
    </xdr:from>
    <xdr:to>
      <xdr:col>18</xdr:col>
      <xdr:colOff>480060</xdr:colOff>
      <xdr:row>14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B2F9A6-8ECC-439C-8E11-02C109B22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2</xdr:row>
      <xdr:rowOff>19050</xdr:rowOff>
    </xdr:from>
    <xdr:to>
      <xdr:col>12</xdr:col>
      <xdr:colOff>579120</xdr:colOff>
      <xdr:row>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B3D92-342A-47A2-B0E6-2754DEE70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D02C7-3ECB-4F40-B9A8-9C744FE5B8E6}">
  <dimension ref="B2:S38"/>
  <sheetViews>
    <sheetView workbookViewId="0">
      <selection activeCell="B2" sqref="B2:D2"/>
    </sheetView>
  </sheetViews>
  <sheetFormatPr defaultRowHeight="14.4" x14ac:dyDescent="0.3"/>
  <cols>
    <col min="8" max="10" width="11.44140625" bestFit="1" customWidth="1"/>
  </cols>
  <sheetData>
    <row r="2" spans="2:14" ht="38.4" x14ac:dyDescent="0.65">
      <c r="B2" s="3" t="s">
        <v>5</v>
      </c>
      <c r="C2" s="3"/>
      <c r="D2" s="3"/>
    </row>
    <row r="3" spans="2:14" ht="15" thickBot="1" x14ac:dyDescent="0.35">
      <c r="C3" t="s">
        <v>0</v>
      </c>
      <c r="G3" s="28" t="s">
        <v>19</v>
      </c>
      <c r="I3" s="30" t="s">
        <v>20</v>
      </c>
    </row>
    <row r="4" spans="2:14" x14ac:dyDescent="0.3">
      <c r="G4" s="6" t="s">
        <v>9</v>
      </c>
      <c r="H4" s="7"/>
      <c r="I4" s="7"/>
      <c r="J4" s="7"/>
      <c r="K4" s="7"/>
      <c r="L4" s="7"/>
      <c r="M4" s="8"/>
    </row>
    <row r="5" spans="2:14" x14ac:dyDescent="0.3">
      <c r="D5" s="2" t="s">
        <v>6</v>
      </c>
      <c r="E5" s="2" t="s">
        <v>7</v>
      </c>
      <c r="F5" s="2"/>
      <c r="G5" s="9" t="s">
        <v>11</v>
      </c>
      <c r="H5" s="10" t="s">
        <v>1</v>
      </c>
      <c r="I5" s="10" t="s">
        <v>10</v>
      </c>
      <c r="J5" s="10" t="s">
        <v>2</v>
      </c>
      <c r="K5" s="10" t="s">
        <v>13</v>
      </c>
      <c r="L5" s="10" t="s">
        <v>14</v>
      </c>
      <c r="M5" s="11" t="s">
        <v>12</v>
      </c>
    </row>
    <row r="6" spans="2:14" x14ac:dyDescent="0.3">
      <c r="C6" t="s">
        <v>1</v>
      </c>
      <c r="D6" s="4">
        <v>1</v>
      </c>
      <c r="E6" s="5">
        <f>D6^2-5*D6+6</f>
        <v>2</v>
      </c>
      <c r="F6" s="5"/>
      <c r="G6" s="9">
        <v>1</v>
      </c>
      <c r="H6" s="24">
        <v>1</v>
      </c>
      <c r="I6" s="25">
        <f>(J6+H6)/2</f>
        <v>1.85</v>
      </c>
      <c r="J6" s="24">
        <v>2.7</v>
      </c>
      <c r="K6" s="22">
        <f>I6^2-5*I6+6</f>
        <v>0.17250000000000032</v>
      </c>
      <c r="L6" s="22">
        <f>H6^2-5*H6+6</f>
        <v>2</v>
      </c>
      <c r="M6" s="23" t="s">
        <v>16</v>
      </c>
    </row>
    <row r="7" spans="2:14" x14ac:dyDescent="0.3">
      <c r="D7" s="4">
        <f>D6+0.2</f>
        <v>1.2</v>
      </c>
      <c r="E7" s="5">
        <f t="shared" ref="E7:E21" si="0">D7^2-5*D7+6</f>
        <v>1.4399999999999995</v>
      </c>
      <c r="F7" s="5"/>
      <c r="G7" s="9">
        <v>2</v>
      </c>
      <c r="H7" s="26">
        <f>I6</f>
        <v>1.85</v>
      </c>
      <c r="I7" s="26">
        <f>(J7+H7)/2</f>
        <v>2.2750000000000004</v>
      </c>
      <c r="J7" s="26">
        <f>J6</f>
        <v>2.7</v>
      </c>
      <c r="K7" s="12">
        <f>I7^2-5*I7+6</f>
        <v>-0.19937499999999986</v>
      </c>
      <c r="L7" s="12">
        <f>H7^2-5*H7+6</f>
        <v>0.17250000000000032</v>
      </c>
      <c r="M7" s="11" t="s">
        <v>15</v>
      </c>
    </row>
    <row r="8" spans="2:14" x14ac:dyDescent="0.3">
      <c r="D8" s="4">
        <f t="shared" ref="D8:D21" si="1">D7+0.2</f>
        <v>1.4</v>
      </c>
      <c r="E8" s="5">
        <f t="shared" si="0"/>
        <v>0.96</v>
      </c>
      <c r="F8" s="5"/>
      <c r="G8" s="9">
        <v>3</v>
      </c>
      <c r="H8" s="26">
        <f>H7</f>
        <v>1.85</v>
      </c>
      <c r="I8" s="26">
        <f>(J8+H8)/2</f>
        <v>2.0625</v>
      </c>
      <c r="J8" s="26">
        <f>I7</f>
        <v>2.2750000000000004</v>
      </c>
      <c r="K8" s="12">
        <f>I8^2-5*I8+6</f>
        <v>-5.859375E-2</v>
      </c>
      <c r="L8" s="12">
        <f>H8^2-5*H8+6</f>
        <v>0.17250000000000032</v>
      </c>
      <c r="M8" s="11" t="s">
        <v>15</v>
      </c>
    </row>
    <row r="9" spans="2:14" x14ac:dyDescent="0.3">
      <c r="D9" s="4">
        <f t="shared" si="1"/>
        <v>1.5999999999999999</v>
      </c>
      <c r="E9" s="5">
        <f t="shared" si="0"/>
        <v>0.5600000000000005</v>
      </c>
      <c r="F9" s="5"/>
      <c r="G9" s="9">
        <v>4</v>
      </c>
      <c r="H9" s="26">
        <f>H8</f>
        <v>1.85</v>
      </c>
      <c r="I9" s="26">
        <f>(J9+H9)/2</f>
        <v>1.95625</v>
      </c>
      <c r="J9" s="26">
        <f>I8</f>
        <v>2.0625</v>
      </c>
      <c r="K9" s="12">
        <f>I9^2-5*I9+6</f>
        <v>4.5664062500000213E-2</v>
      </c>
      <c r="L9" s="12">
        <f>H9^2-5*H9+6</f>
        <v>0.17250000000000032</v>
      </c>
      <c r="M9" s="11" t="s">
        <v>16</v>
      </c>
    </row>
    <row r="10" spans="2:14" x14ac:dyDescent="0.3">
      <c r="D10" s="4">
        <f t="shared" si="1"/>
        <v>1.7999999999999998</v>
      </c>
      <c r="E10" s="5">
        <f t="shared" si="0"/>
        <v>0.23999999999999932</v>
      </c>
      <c r="F10" s="5"/>
      <c r="G10" s="9">
        <v>5</v>
      </c>
      <c r="H10" s="26">
        <f>I9</f>
        <v>1.95625</v>
      </c>
      <c r="I10" s="26">
        <f>(J10+H10)/2</f>
        <v>2.0093749999999999</v>
      </c>
      <c r="J10" s="26">
        <f>J9</f>
        <v>2.0625</v>
      </c>
      <c r="K10" s="12">
        <f>I10^2-5*I10+6</f>
        <v>-9.2871093750002132E-3</v>
      </c>
      <c r="L10" s="12">
        <f>H10^2-5*H10+6</f>
        <v>4.5664062500000213E-2</v>
      </c>
      <c r="M10" s="11" t="s">
        <v>15</v>
      </c>
    </row>
    <row r="11" spans="2:14" x14ac:dyDescent="0.3">
      <c r="D11" s="4">
        <f t="shared" si="1"/>
        <v>1.9999999999999998</v>
      </c>
      <c r="E11" s="5">
        <f t="shared" si="0"/>
        <v>0</v>
      </c>
      <c r="F11" s="5"/>
      <c r="G11" s="9">
        <v>6</v>
      </c>
      <c r="H11" s="26">
        <f>H10</f>
        <v>1.95625</v>
      </c>
      <c r="I11" s="26">
        <f>(J11+H11)/2</f>
        <v>1.9828125000000001</v>
      </c>
      <c r="J11" s="26">
        <f>I10</f>
        <v>2.0093749999999999</v>
      </c>
      <c r="K11" s="12">
        <f>I11^2-5*I11+6</f>
        <v>1.7482910156250142E-2</v>
      </c>
      <c r="L11" s="12">
        <f>H11^2-5*H11+6</f>
        <v>4.5664062500000213E-2</v>
      </c>
      <c r="M11" s="11" t="s">
        <v>16</v>
      </c>
    </row>
    <row r="12" spans="2:14" x14ac:dyDescent="0.3">
      <c r="D12" s="4">
        <f t="shared" si="1"/>
        <v>2.1999999999999997</v>
      </c>
      <c r="E12" s="5">
        <f t="shared" si="0"/>
        <v>-0.15999999999999925</v>
      </c>
      <c r="F12" s="5"/>
      <c r="G12" s="9">
        <v>7</v>
      </c>
      <c r="H12" s="26">
        <f>I11</f>
        <v>1.9828125000000001</v>
      </c>
      <c r="I12" s="31">
        <f>(J12+H12)/2</f>
        <v>1.99609375</v>
      </c>
      <c r="J12" s="26">
        <f>J11</f>
        <v>2.0093749999999999</v>
      </c>
      <c r="K12" s="13">
        <f>I12^2-5*I12+6</f>
        <v>3.9215087890625E-3</v>
      </c>
      <c r="L12" s="12">
        <f>H12^2-5*H12+6</f>
        <v>1.7482910156250142E-2</v>
      </c>
      <c r="M12" s="11" t="s">
        <v>16</v>
      </c>
    </row>
    <row r="13" spans="2:14" x14ac:dyDescent="0.3">
      <c r="D13" s="4">
        <f t="shared" si="1"/>
        <v>2.4</v>
      </c>
      <c r="E13" s="5">
        <f t="shared" si="0"/>
        <v>-0.24000000000000021</v>
      </c>
      <c r="F13" s="5"/>
      <c r="G13" s="9">
        <v>8</v>
      </c>
      <c r="H13" s="26">
        <f>I12</f>
        <v>1.99609375</v>
      </c>
      <c r="I13" s="25">
        <f>(J13+H13)/2</f>
        <v>2.0027343750000002</v>
      </c>
      <c r="J13" s="26">
        <f>J12</f>
        <v>2.0093749999999999</v>
      </c>
      <c r="K13" s="14">
        <f>I13^2-5*I13+6</f>
        <v>-2.7268981933588066E-3</v>
      </c>
      <c r="L13" s="12">
        <f>H13^2-5*H13+6</f>
        <v>3.9215087890625E-3</v>
      </c>
      <c r="M13" s="11" t="s">
        <v>15</v>
      </c>
    </row>
    <row r="14" spans="2:14" x14ac:dyDescent="0.3">
      <c r="D14" s="4">
        <f t="shared" si="1"/>
        <v>2.6</v>
      </c>
      <c r="E14" s="5">
        <f t="shared" si="0"/>
        <v>-0.23999999999999932</v>
      </c>
      <c r="F14" s="5"/>
      <c r="G14" s="9">
        <v>9</v>
      </c>
      <c r="H14" s="26">
        <f>H13</f>
        <v>1.99609375</v>
      </c>
      <c r="I14" s="25">
        <f>(J14+H14)/2</f>
        <v>1.9994140625000001</v>
      </c>
      <c r="J14" s="26">
        <f>I13</f>
        <v>2.0027343750000002</v>
      </c>
      <c r="K14" s="14">
        <f>I14^2-5*I14+6</f>
        <v>5.8628082275369309E-4</v>
      </c>
      <c r="L14" s="12">
        <f>H14^2-5*H14+6</f>
        <v>3.9215087890625E-3</v>
      </c>
      <c r="M14" s="11" t="s">
        <v>16</v>
      </c>
    </row>
    <row r="15" spans="2:14" x14ac:dyDescent="0.3">
      <c r="D15" s="4">
        <f t="shared" si="1"/>
        <v>2.8000000000000003</v>
      </c>
      <c r="E15" s="5">
        <f t="shared" si="0"/>
        <v>-0.16000000000000014</v>
      </c>
      <c r="F15" s="5"/>
      <c r="G15" s="9">
        <v>10</v>
      </c>
      <c r="H15" s="26">
        <f>I14</f>
        <v>1.9994140625000001</v>
      </c>
      <c r="I15" s="25">
        <f>(J15+H15)/2</f>
        <v>2.0010742187500004</v>
      </c>
      <c r="J15" s="26">
        <f>J14</f>
        <v>2.0027343750000002</v>
      </c>
      <c r="K15" s="14">
        <f>I15^2-5*I15+6</f>
        <v>-1.0730648040775392E-3</v>
      </c>
      <c r="L15" s="12">
        <f>H15^2-5*H15+6</f>
        <v>5.8628082275369309E-4</v>
      </c>
      <c r="M15" s="11" t="s">
        <v>15</v>
      </c>
    </row>
    <row r="16" spans="2:14" x14ac:dyDescent="0.3">
      <c r="D16" s="4">
        <f t="shared" si="1"/>
        <v>3.0000000000000004</v>
      </c>
      <c r="E16" s="5">
        <f t="shared" si="0"/>
        <v>0</v>
      </c>
      <c r="F16" s="5"/>
      <c r="G16" s="9">
        <v>11</v>
      </c>
      <c r="H16" s="26">
        <f>H15</f>
        <v>1.9994140625000001</v>
      </c>
      <c r="I16" s="32">
        <f>(J16+H16)/2</f>
        <v>2.000244140625</v>
      </c>
      <c r="J16" s="26">
        <f>I15</f>
        <v>2.0010742187500004</v>
      </c>
      <c r="K16" s="15">
        <f>I16^2-5*I16+6</f>
        <v>-2.4408102035522461E-4</v>
      </c>
      <c r="L16" s="16"/>
      <c r="M16" s="17"/>
      <c r="N16" s="1" t="s">
        <v>8</v>
      </c>
    </row>
    <row r="17" spans="3:19" ht="15" thickBot="1" x14ac:dyDescent="0.35">
      <c r="D17" s="4">
        <f t="shared" si="1"/>
        <v>3.2000000000000006</v>
      </c>
      <c r="E17" s="5">
        <f t="shared" si="0"/>
        <v>0.24000000000000021</v>
      </c>
      <c r="F17" s="5"/>
      <c r="G17" s="18"/>
      <c r="H17" s="19"/>
      <c r="I17" s="19"/>
      <c r="J17" s="19"/>
      <c r="K17" s="20"/>
      <c r="L17" s="20"/>
      <c r="M17" s="21"/>
      <c r="N17" s="27" t="s">
        <v>17</v>
      </c>
      <c r="O17" s="1"/>
      <c r="P17" s="1"/>
    </row>
    <row r="18" spans="3:19" x14ac:dyDescent="0.3">
      <c r="D18" s="4">
        <f t="shared" si="1"/>
        <v>3.4000000000000008</v>
      </c>
      <c r="E18" s="5">
        <f t="shared" si="0"/>
        <v>0.56000000000000227</v>
      </c>
      <c r="F18" s="5"/>
      <c r="G18" s="34">
        <v>1</v>
      </c>
      <c r="H18" s="41">
        <v>2.7</v>
      </c>
      <c r="I18" s="41">
        <f>(H18+J18)/2</f>
        <v>3.35</v>
      </c>
      <c r="J18" s="41">
        <v>4</v>
      </c>
      <c r="K18" s="35">
        <f>I18^2-5*I18+6</f>
        <v>0.47250000000000014</v>
      </c>
      <c r="L18" s="45">
        <f>H18^2-5*H18+6</f>
        <v>-0.20999999999999908</v>
      </c>
      <c r="M18" s="36" t="s">
        <v>15</v>
      </c>
      <c r="N18" s="27" t="s">
        <v>18</v>
      </c>
      <c r="O18" s="28"/>
      <c r="P18" s="28"/>
      <c r="Q18" s="28"/>
      <c r="R18" s="28"/>
      <c r="S18" s="28"/>
    </row>
    <row r="19" spans="3:19" x14ac:dyDescent="0.3">
      <c r="D19" s="4">
        <f t="shared" si="1"/>
        <v>3.600000000000001</v>
      </c>
      <c r="E19" s="5">
        <f t="shared" si="0"/>
        <v>0.96000000000000263</v>
      </c>
      <c r="F19" s="5"/>
      <c r="G19" s="29">
        <v>2</v>
      </c>
      <c r="H19" s="42">
        <f>H18</f>
        <v>2.7</v>
      </c>
      <c r="I19" s="42">
        <f>(H19+J19)/2</f>
        <v>3.0250000000000004</v>
      </c>
      <c r="J19" s="42">
        <f>I18</f>
        <v>3.35</v>
      </c>
      <c r="K19" s="14">
        <f>I19^2-5*I19+6</f>
        <v>2.5624999999999787E-2</v>
      </c>
      <c r="L19" s="46">
        <f>H19^2-5*H19+6</f>
        <v>-0.20999999999999908</v>
      </c>
      <c r="M19" s="23" t="s">
        <v>15</v>
      </c>
    </row>
    <row r="20" spans="3:19" x14ac:dyDescent="0.3">
      <c r="D20" s="4">
        <f>D19+0.2</f>
        <v>3.8000000000000012</v>
      </c>
      <c r="E20" s="5">
        <f t="shared" si="0"/>
        <v>1.4400000000000013</v>
      </c>
      <c r="F20" s="5"/>
      <c r="G20" s="29">
        <v>3</v>
      </c>
      <c r="H20" s="42">
        <f>H19</f>
        <v>2.7</v>
      </c>
      <c r="I20" s="42">
        <f>(H20+J20)/2</f>
        <v>2.8625000000000003</v>
      </c>
      <c r="J20" s="42">
        <f>I19</f>
        <v>3.0250000000000004</v>
      </c>
      <c r="K20" s="14">
        <f>I20^2-5*I20+6</f>
        <v>-0.1185937500000005</v>
      </c>
      <c r="L20" s="46">
        <f>H20^2-5*H20+6</f>
        <v>-0.20999999999999908</v>
      </c>
      <c r="M20" s="23" t="s">
        <v>16</v>
      </c>
    </row>
    <row r="21" spans="3:19" x14ac:dyDescent="0.3">
      <c r="C21" t="s">
        <v>2</v>
      </c>
      <c r="D21" s="4">
        <f t="shared" si="1"/>
        <v>4.0000000000000009</v>
      </c>
      <c r="E21" s="5">
        <f t="shared" si="0"/>
        <v>2.0000000000000036</v>
      </c>
      <c r="F21" s="5"/>
      <c r="G21" s="29">
        <v>4</v>
      </c>
      <c r="H21" s="42">
        <f>I20</f>
        <v>2.8625000000000003</v>
      </c>
      <c r="I21" s="42">
        <f>(H21+J21)/2</f>
        <v>2.9437500000000005</v>
      </c>
      <c r="J21" s="42">
        <f>J20</f>
        <v>3.0250000000000004</v>
      </c>
      <c r="K21" s="14">
        <f>I21^2-5*I21+6</f>
        <v>-5.3085937500000568E-2</v>
      </c>
      <c r="L21" s="46">
        <f>H21^2-5*H21+6</f>
        <v>-0.1185937500000005</v>
      </c>
      <c r="M21" s="23" t="s">
        <v>16</v>
      </c>
    </row>
    <row r="22" spans="3:19" x14ac:dyDescent="0.3">
      <c r="G22" s="29">
        <v>5</v>
      </c>
      <c r="H22" s="43">
        <f>I21</f>
        <v>2.9437500000000005</v>
      </c>
      <c r="I22" s="42">
        <f>(H22+J22)/2</f>
        <v>2.9843750000000004</v>
      </c>
      <c r="J22" s="43">
        <f>J21</f>
        <v>3.0250000000000004</v>
      </c>
      <c r="K22" s="14">
        <f>I22^2-5*I22+6</f>
        <v>-1.5380859375E-2</v>
      </c>
      <c r="L22" s="46">
        <f>H22^2-5*H22+6</f>
        <v>-5.3085937500000568E-2</v>
      </c>
      <c r="M22" s="23" t="s">
        <v>16</v>
      </c>
    </row>
    <row r="23" spans="3:19" x14ac:dyDescent="0.3">
      <c r="G23" s="29">
        <v>6</v>
      </c>
      <c r="H23" s="43">
        <f>I22</f>
        <v>2.9843750000000004</v>
      </c>
      <c r="I23" s="48">
        <f>(H23+J23)/2</f>
        <v>3.0046875000000002</v>
      </c>
      <c r="J23" s="43">
        <f>J22</f>
        <v>3.0250000000000004</v>
      </c>
      <c r="K23" s="33">
        <f>I23^2-5*I23+6</f>
        <v>4.7094726562502132E-3</v>
      </c>
      <c r="L23" s="46">
        <f>H23^2-5*H23+6</f>
        <v>-1.5380859375E-2</v>
      </c>
      <c r="M23" s="23" t="s">
        <v>15</v>
      </c>
    </row>
    <row r="24" spans="3:19" x14ac:dyDescent="0.3">
      <c r="G24" s="29">
        <v>7</v>
      </c>
      <c r="H24" s="43">
        <f>H23</f>
        <v>2.9843750000000004</v>
      </c>
      <c r="I24" s="42">
        <f>(H24+J24)/2</f>
        <v>2.9945312500000005</v>
      </c>
      <c r="J24" s="43">
        <f>I23</f>
        <v>3.0046875000000002</v>
      </c>
      <c r="K24" s="14">
        <f>I24^2-5*I24+6</f>
        <v>-5.4388427734384237E-3</v>
      </c>
      <c r="L24" s="46">
        <f>H24^2-5*H24+6</f>
        <v>-1.5380859375E-2</v>
      </c>
      <c r="M24" s="23" t="s">
        <v>16</v>
      </c>
    </row>
    <row r="25" spans="3:19" ht="15" thickBot="1" x14ac:dyDescent="0.35">
      <c r="G25" s="37">
        <v>8</v>
      </c>
      <c r="H25" s="44">
        <f>I24</f>
        <v>2.9945312500000005</v>
      </c>
      <c r="I25" s="47">
        <f>(H25+J25)/2</f>
        <v>2.9996093750000004</v>
      </c>
      <c r="J25" s="44">
        <f>J24</f>
        <v>3.0046875000000002</v>
      </c>
      <c r="K25" s="38">
        <f>I25^2-5*I25+6</f>
        <v>-3.9047241210887762E-4</v>
      </c>
      <c r="L25" s="39"/>
      <c r="M25" s="40"/>
    </row>
    <row r="38" spans="3:3" x14ac:dyDescent="0.3">
      <c r="C38" t="s">
        <v>2</v>
      </c>
    </row>
  </sheetData>
  <mergeCells count="2">
    <mergeCell ref="B2:D2"/>
    <mergeCell ref="G4:L4"/>
  </mergeCells>
  <pageMargins left="0.7" right="0.7" top="0.75" bottom="0.75" header="0.3" footer="0.3"/>
  <pageSetup paperSize="9" orientation="portrait" horizontalDpi="1200" verticalDpi="1200" r:id="rId1"/>
  <ignoredErrors>
    <ignoredError sqref="H9 J9 H10:H11 J10:J11 J14:J15 H14:H15 H24 J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515A-BB94-448F-834C-F3A543BE4327}">
  <dimension ref="B2:Q38"/>
  <sheetViews>
    <sheetView workbookViewId="0">
      <selection activeCell="N22" sqref="N22"/>
    </sheetView>
  </sheetViews>
  <sheetFormatPr defaultRowHeight="14.4" x14ac:dyDescent="0.3"/>
  <cols>
    <col min="7" max="7" width="8.88671875" style="50"/>
    <col min="8" max="10" width="11.44140625" style="50" bestFit="1" customWidth="1"/>
    <col min="11" max="11" width="8.88671875" style="50"/>
  </cols>
  <sheetData>
    <row r="2" spans="2:12" ht="38.4" x14ac:dyDescent="0.65">
      <c r="B2" s="3" t="s">
        <v>5</v>
      </c>
      <c r="C2" s="3"/>
      <c r="D2" s="3"/>
    </row>
    <row r="3" spans="2:12" ht="15" thickBot="1" x14ac:dyDescent="0.35">
      <c r="C3" t="s">
        <v>0</v>
      </c>
      <c r="E3" t="s">
        <v>23</v>
      </c>
      <c r="G3" s="51"/>
      <c r="I3" s="52"/>
    </row>
    <row r="4" spans="2:12" x14ac:dyDescent="0.3">
      <c r="G4" s="59" t="s">
        <v>24</v>
      </c>
      <c r="H4" s="60"/>
      <c r="I4" s="60"/>
      <c r="J4" s="61"/>
    </row>
    <row r="5" spans="2:12" x14ac:dyDescent="0.3">
      <c r="D5" s="2" t="s">
        <v>6</v>
      </c>
      <c r="E5" s="2" t="s">
        <v>7</v>
      </c>
      <c r="F5" s="2"/>
      <c r="G5" s="29" t="s">
        <v>11</v>
      </c>
      <c r="H5" s="49" t="s">
        <v>21</v>
      </c>
      <c r="I5" s="49" t="s">
        <v>7</v>
      </c>
      <c r="J5" s="23" t="s">
        <v>22</v>
      </c>
      <c r="K5" s="49"/>
    </row>
    <row r="6" spans="2:12" x14ac:dyDescent="0.3">
      <c r="C6" t="s">
        <v>1</v>
      </c>
      <c r="D6" s="4">
        <v>1</v>
      </c>
      <c r="E6" s="5">
        <f>D6^2-5*D6+6</f>
        <v>2</v>
      </c>
      <c r="F6" s="5"/>
      <c r="G6" s="29">
        <v>1</v>
      </c>
      <c r="H6" s="58">
        <v>0</v>
      </c>
      <c r="I6" s="25">
        <f>H6^2-5*H6+6</f>
        <v>6</v>
      </c>
      <c r="J6" s="62">
        <f>2*H6-5</f>
        <v>-5</v>
      </c>
      <c r="K6" s="49"/>
    </row>
    <row r="7" spans="2:12" x14ac:dyDescent="0.3">
      <c r="D7" s="4">
        <f>D6+0.2</f>
        <v>1.2</v>
      </c>
      <c r="E7" s="5">
        <f t="shared" ref="E7:E21" si="0">D7^2-5*D7+6</f>
        <v>1.4399999999999995</v>
      </c>
      <c r="F7" s="5"/>
      <c r="G7" s="29">
        <v>2</v>
      </c>
      <c r="H7" s="25">
        <f>H6-(I6/J6)</f>
        <v>1.2</v>
      </c>
      <c r="I7" s="25">
        <f>H7^2-5*H7+6</f>
        <v>1.4399999999999995</v>
      </c>
      <c r="J7" s="62">
        <f>2*H7-5</f>
        <v>-2.6</v>
      </c>
      <c r="K7" s="49"/>
    </row>
    <row r="8" spans="2:12" x14ac:dyDescent="0.3">
      <c r="D8" s="4">
        <f t="shared" ref="D8:D21" si="1">D7+0.2</f>
        <v>1.4</v>
      </c>
      <c r="E8" s="5">
        <f t="shared" si="0"/>
        <v>0.96</v>
      </c>
      <c r="F8" s="5"/>
      <c r="G8" s="29">
        <v>3</v>
      </c>
      <c r="H8" s="25">
        <f t="shared" ref="H8:H13" si="2">H7-(I7/J7)</f>
        <v>1.7538461538461536</v>
      </c>
      <c r="I8" s="25">
        <f t="shared" ref="I8:I34" si="3">H8^2-5*H8+6</f>
        <v>0.30674556213017823</v>
      </c>
      <c r="J8" s="62">
        <f t="shared" ref="J8:J13" si="4">2*H8-5</f>
        <v>-1.4923076923076928</v>
      </c>
      <c r="K8" s="49"/>
    </row>
    <row r="9" spans="2:12" x14ac:dyDescent="0.3">
      <c r="D9" s="4">
        <f t="shared" si="1"/>
        <v>1.5999999999999999</v>
      </c>
      <c r="E9" s="5">
        <f t="shared" si="0"/>
        <v>0.5600000000000005</v>
      </c>
      <c r="F9" s="5"/>
      <c r="G9" s="29">
        <v>4</v>
      </c>
      <c r="H9" s="25">
        <f t="shared" si="2"/>
        <v>1.9593973037272008</v>
      </c>
      <c r="I9" s="25">
        <f t="shared" si="3"/>
        <v>4.225127521742067E-2</v>
      </c>
      <c r="J9" s="62">
        <f t="shared" si="4"/>
        <v>-1.0812053925455984</v>
      </c>
      <c r="K9" s="49"/>
    </row>
    <row r="10" spans="2:12" x14ac:dyDescent="0.3">
      <c r="D10" s="4">
        <f t="shared" si="1"/>
        <v>1.7999999999999998</v>
      </c>
      <c r="E10" s="5">
        <f t="shared" si="0"/>
        <v>0.23999999999999932</v>
      </c>
      <c r="F10" s="5"/>
      <c r="G10" s="29">
        <v>5</v>
      </c>
      <c r="H10" s="31">
        <f t="shared" si="2"/>
        <v>1.9984752398055106</v>
      </c>
      <c r="I10" s="31">
        <f t="shared" si="3"/>
        <v>1.5270850881385911E-3</v>
      </c>
      <c r="J10" s="62">
        <f t="shared" si="4"/>
        <v>-1.0030495203889789</v>
      </c>
      <c r="K10" s="49"/>
    </row>
    <row r="11" spans="2:12" ht="15" thickBot="1" x14ac:dyDescent="0.35">
      <c r="D11" s="4">
        <f t="shared" si="1"/>
        <v>1.9999999999999998</v>
      </c>
      <c r="E11" s="5">
        <f t="shared" si="0"/>
        <v>0</v>
      </c>
      <c r="F11" s="5"/>
      <c r="G11" s="37">
        <v>6</v>
      </c>
      <c r="H11" s="63">
        <f t="shared" si="2"/>
        <v>1.9999976821746035</v>
      </c>
      <c r="I11" s="63">
        <f t="shared" si="3"/>
        <v>2.3178307682059085E-6</v>
      </c>
      <c r="J11" s="64">
        <f t="shared" si="4"/>
        <v>-1.000004635650793</v>
      </c>
      <c r="K11" s="49"/>
    </row>
    <row r="12" spans="2:12" x14ac:dyDescent="0.3">
      <c r="D12" s="4">
        <f t="shared" si="1"/>
        <v>2.1999999999999997</v>
      </c>
      <c r="E12" s="5">
        <f t="shared" si="0"/>
        <v>-0.15999999999999925</v>
      </c>
      <c r="F12" s="5"/>
      <c r="G12" s="34">
        <v>1</v>
      </c>
      <c r="H12" s="65">
        <v>5</v>
      </c>
      <c r="I12" s="66">
        <f t="shared" si="3"/>
        <v>6</v>
      </c>
      <c r="J12" s="67">
        <f t="shared" ref="J12" si="5">2*H12-5</f>
        <v>5</v>
      </c>
      <c r="K12" s="49"/>
    </row>
    <row r="13" spans="2:12" x14ac:dyDescent="0.3">
      <c r="D13" s="4">
        <f t="shared" si="1"/>
        <v>2.4</v>
      </c>
      <c r="E13" s="5">
        <f t="shared" si="0"/>
        <v>-0.24000000000000021</v>
      </c>
      <c r="F13" s="5"/>
      <c r="G13" s="29">
        <v>2</v>
      </c>
      <c r="H13" s="25">
        <f>H12-I12/J12</f>
        <v>3.8</v>
      </c>
      <c r="I13" s="25">
        <f t="shared" si="3"/>
        <v>1.4399999999999995</v>
      </c>
      <c r="J13" s="62">
        <f t="shared" ref="J13" si="6">2*H13-5</f>
        <v>2.5999999999999996</v>
      </c>
      <c r="K13" s="49"/>
    </row>
    <row r="14" spans="2:12" x14ac:dyDescent="0.3">
      <c r="D14" s="4">
        <f t="shared" si="1"/>
        <v>2.6</v>
      </c>
      <c r="E14" s="5">
        <f t="shared" si="0"/>
        <v>-0.23999999999999932</v>
      </c>
      <c r="F14" s="5"/>
      <c r="G14" s="29">
        <v>3</v>
      </c>
      <c r="H14" s="25">
        <f t="shared" ref="H14:H18" si="7">H13-I13/J13</f>
        <v>3.2461538461538462</v>
      </c>
      <c r="I14" s="25">
        <f t="shared" si="3"/>
        <v>0.30674556213017823</v>
      </c>
      <c r="J14" s="62">
        <f t="shared" ref="J14:J18" si="8">2*H14-5</f>
        <v>1.4923076923076923</v>
      </c>
      <c r="K14" s="49"/>
    </row>
    <row r="15" spans="2:12" x14ac:dyDescent="0.3">
      <c r="D15" s="4">
        <f t="shared" si="1"/>
        <v>2.8000000000000003</v>
      </c>
      <c r="E15" s="5">
        <f t="shared" si="0"/>
        <v>-0.16000000000000014</v>
      </c>
      <c r="F15" s="5"/>
      <c r="G15" s="29">
        <v>4</v>
      </c>
      <c r="H15" s="25">
        <f t="shared" si="7"/>
        <v>3.0406026962727988</v>
      </c>
      <c r="I15" s="25">
        <f t="shared" si="3"/>
        <v>4.2251275217418893E-2</v>
      </c>
      <c r="J15" s="62">
        <f t="shared" si="8"/>
        <v>1.0812053925455976</v>
      </c>
      <c r="K15" s="49"/>
    </row>
    <row r="16" spans="2:12" x14ac:dyDescent="0.3">
      <c r="D16" s="4">
        <f t="shared" si="1"/>
        <v>3.0000000000000004</v>
      </c>
      <c r="E16" s="5">
        <f t="shared" si="0"/>
        <v>0</v>
      </c>
      <c r="F16" s="5"/>
      <c r="G16" s="29">
        <v>5</v>
      </c>
      <c r="H16" s="31">
        <f t="shared" si="7"/>
        <v>3.0015247601944908</v>
      </c>
      <c r="I16" s="31">
        <f t="shared" si="3"/>
        <v>1.5270850881421438E-3</v>
      </c>
      <c r="J16" s="62">
        <f t="shared" si="8"/>
        <v>1.0030495203889815</v>
      </c>
      <c r="L16" s="1" t="s">
        <v>8</v>
      </c>
    </row>
    <row r="17" spans="3:17" ht="16.2" thickBot="1" x14ac:dyDescent="0.4">
      <c r="D17" s="4">
        <f t="shared" si="1"/>
        <v>3.2000000000000006</v>
      </c>
      <c r="E17" s="5">
        <f t="shared" si="0"/>
        <v>0.24000000000000021</v>
      </c>
      <c r="F17" s="5"/>
      <c r="G17" s="37">
        <v>6</v>
      </c>
      <c r="H17" s="63">
        <f t="shared" si="7"/>
        <v>3.0000023178253943</v>
      </c>
      <c r="I17" s="63">
        <f t="shared" si="3"/>
        <v>2.3178307664295517E-6</v>
      </c>
      <c r="J17" s="64">
        <f t="shared" si="8"/>
        <v>1.0000046356507886</v>
      </c>
      <c r="K17" s="53"/>
      <c r="L17" s="27" t="s">
        <v>26</v>
      </c>
      <c r="M17" s="1"/>
      <c r="N17" s="1"/>
    </row>
    <row r="18" spans="3:17" x14ac:dyDescent="0.3">
      <c r="D18" s="4">
        <f t="shared" si="1"/>
        <v>3.4000000000000008</v>
      </c>
      <c r="E18" s="5">
        <f t="shared" si="0"/>
        <v>0.56000000000000227</v>
      </c>
      <c r="F18" s="5"/>
      <c r="G18" s="49"/>
      <c r="H18" s="25"/>
      <c r="I18" s="25"/>
      <c r="J18" s="25"/>
      <c r="K18" s="49"/>
      <c r="L18" s="27" t="s">
        <v>25</v>
      </c>
      <c r="M18" s="28"/>
      <c r="N18" s="28"/>
      <c r="O18" s="28"/>
      <c r="P18" s="28"/>
      <c r="Q18" s="28"/>
    </row>
    <row r="19" spans="3:17" x14ac:dyDescent="0.3">
      <c r="D19" s="4">
        <f t="shared" si="1"/>
        <v>3.600000000000001</v>
      </c>
      <c r="E19" s="5">
        <f t="shared" si="0"/>
        <v>0.96000000000000263</v>
      </c>
      <c r="F19" s="5"/>
      <c r="G19" s="49"/>
      <c r="H19" s="54"/>
      <c r="I19" s="54"/>
      <c r="J19" s="54"/>
      <c r="K19" s="49"/>
    </row>
    <row r="20" spans="3:17" x14ac:dyDescent="0.3">
      <c r="D20" s="4">
        <f>D19+0.2</f>
        <v>3.8000000000000012</v>
      </c>
      <c r="E20" s="5">
        <f t="shared" si="0"/>
        <v>1.4400000000000013</v>
      </c>
      <c r="F20" s="5"/>
      <c r="G20" s="49"/>
      <c r="H20" s="54"/>
      <c r="I20" s="54"/>
      <c r="J20" s="54"/>
      <c r="K20" s="49"/>
    </row>
    <row r="21" spans="3:17" x14ac:dyDescent="0.3">
      <c r="C21" t="s">
        <v>2</v>
      </c>
      <c r="D21" s="4">
        <f t="shared" si="1"/>
        <v>4.0000000000000009</v>
      </c>
      <c r="E21" s="5">
        <f t="shared" si="0"/>
        <v>2.0000000000000036</v>
      </c>
      <c r="F21" s="5"/>
      <c r="G21" s="49"/>
      <c r="H21" s="54"/>
      <c r="I21" s="54"/>
      <c r="J21" s="54"/>
      <c r="K21" s="49"/>
    </row>
    <row r="22" spans="3:17" x14ac:dyDescent="0.3">
      <c r="G22" s="49"/>
      <c r="H22" s="55"/>
      <c r="I22" s="54"/>
      <c r="J22" s="55"/>
      <c r="K22" s="49"/>
    </row>
    <row r="23" spans="3:17" x14ac:dyDescent="0.3">
      <c r="G23" s="49"/>
      <c r="H23" s="55"/>
      <c r="I23" s="56"/>
      <c r="J23" s="55"/>
      <c r="K23" s="49"/>
    </row>
    <row r="24" spans="3:17" x14ac:dyDescent="0.3">
      <c r="G24" s="49"/>
      <c r="H24" s="55"/>
      <c r="I24" s="54"/>
      <c r="J24" s="55"/>
      <c r="K24" s="49"/>
    </row>
    <row r="25" spans="3:17" x14ac:dyDescent="0.3">
      <c r="G25" s="49"/>
      <c r="H25" s="55"/>
      <c r="I25" s="57"/>
      <c r="J25" s="55"/>
    </row>
    <row r="38" spans="3:3" x14ac:dyDescent="0.3">
      <c r="C38" t="s">
        <v>2</v>
      </c>
    </row>
  </sheetData>
  <mergeCells count="2">
    <mergeCell ref="B2:D2"/>
    <mergeCell ref="G4:J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21D5-0D19-4F3F-AB90-ED88F474E8B2}">
  <dimension ref="A2:O23"/>
  <sheetViews>
    <sheetView tabSelected="1" workbookViewId="0">
      <selection activeCell="S8" sqref="S8"/>
    </sheetView>
  </sheetViews>
  <sheetFormatPr defaultRowHeight="14.4" x14ac:dyDescent="0.3"/>
  <cols>
    <col min="4" max="10" width="8.88671875" style="2"/>
    <col min="12" max="15" width="8.88671875" style="2"/>
  </cols>
  <sheetData>
    <row r="2" spans="1:15" ht="39" thickBot="1" x14ac:dyDescent="0.7">
      <c r="A2" s="3" t="s">
        <v>5</v>
      </c>
      <c r="B2" s="3"/>
      <c r="C2" s="3"/>
    </row>
    <row r="3" spans="1:15" ht="15" thickBot="1" x14ac:dyDescent="0.35">
      <c r="D3" s="6" t="s">
        <v>9</v>
      </c>
      <c r="E3" s="7"/>
      <c r="F3" s="7"/>
      <c r="G3" s="7"/>
      <c r="H3" s="7"/>
      <c r="I3" s="7"/>
      <c r="J3" s="77"/>
      <c r="L3" s="78" t="s">
        <v>24</v>
      </c>
      <c r="M3" s="79"/>
      <c r="N3" s="79"/>
      <c r="O3" s="80"/>
    </row>
    <row r="4" spans="1:15" x14ac:dyDescent="0.3">
      <c r="D4" s="68" t="s">
        <v>11</v>
      </c>
      <c r="E4" s="69" t="s">
        <v>1</v>
      </c>
      <c r="F4" s="69" t="s">
        <v>10</v>
      </c>
      <c r="G4" s="69" t="s">
        <v>2</v>
      </c>
      <c r="H4" s="69" t="s">
        <v>13</v>
      </c>
      <c r="I4" s="69" t="s">
        <v>14</v>
      </c>
      <c r="J4" s="70" t="s">
        <v>12</v>
      </c>
      <c r="L4" s="68" t="s">
        <v>11</v>
      </c>
      <c r="M4" s="69" t="s">
        <v>21</v>
      </c>
      <c r="N4" s="69" t="s">
        <v>7</v>
      </c>
      <c r="O4" s="70" t="s">
        <v>22</v>
      </c>
    </row>
    <row r="5" spans="1:15" x14ac:dyDescent="0.3">
      <c r="D5" s="9">
        <v>1</v>
      </c>
      <c r="E5" s="10">
        <v>1</v>
      </c>
      <c r="F5" s="10">
        <v>1.85</v>
      </c>
      <c r="G5" s="81">
        <v>2.7</v>
      </c>
      <c r="H5" s="74">
        <v>0.17250000000000032</v>
      </c>
      <c r="I5" s="74">
        <v>2</v>
      </c>
      <c r="J5" s="11" t="s">
        <v>16</v>
      </c>
      <c r="L5" s="9">
        <v>1</v>
      </c>
      <c r="M5" s="82">
        <v>0</v>
      </c>
      <c r="N5" s="10">
        <v>6</v>
      </c>
      <c r="O5" s="11">
        <v>-5</v>
      </c>
    </row>
    <row r="6" spans="1:15" x14ac:dyDescent="0.3">
      <c r="D6" s="9">
        <v>2</v>
      </c>
      <c r="E6" s="10">
        <v>1.85</v>
      </c>
      <c r="F6" s="10">
        <v>2.2750000000000004</v>
      </c>
      <c r="G6" s="10">
        <v>2.7</v>
      </c>
      <c r="H6" s="74">
        <v>-0.19937499999999986</v>
      </c>
      <c r="I6" s="74">
        <v>0.17250000000000032</v>
      </c>
      <c r="J6" s="11" t="s">
        <v>15</v>
      </c>
      <c r="L6" s="9">
        <v>2</v>
      </c>
      <c r="M6" s="10">
        <v>1.2</v>
      </c>
      <c r="N6" s="10">
        <v>1.4399999999999995</v>
      </c>
      <c r="O6" s="11">
        <v>-2.6</v>
      </c>
    </row>
    <row r="7" spans="1:15" x14ac:dyDescent="0.3">
      <c r="D7" s="9">
        <v>3</v>
      </c>
      <c r="E7" s="10">
        <v>1.85</v>
      </c>
      <c r="F7" s="10">
        <v>2.0625</v>
      </c>
      <c r="G7" s="10">
        <v>2.2750000000000004</v>
      </c>
      <c r="H7" s="74">
        <v>-5.859375E-2</v>
      </c>
      <c r="I7" s="74">
        <v>0.17250000000000032</v>
      </c>
      <c r="J7" s="11" t="s">
        <v>15</v>
      </c>
      <c r="L7" s="9">
        <v>3</v>
      </c>
      <c r="M7" s="10">
        <v>1.7538461538461536</v>
      </c>
      <c r="N7" s="10">
        <v>0.30674556213017823</v>
      </c>
      <c r="O7" s="11">
        <v>-1.4923076923076928</v>
      </c>
    </row>
    <row r="8" spans="1:15" x14ac:dyDescent="0.3">
      <c r="D8" s="9">
        <v>4</v>
      </c>
      <c r="E8" s="10">
        <v>1.85</v>
      </c>
      <c r="F8" s="10">
        <v>1.95625</v>
      </c>
      <c r="G8" s="10">
        <v>2.0625</v>
      </c>
      <c r="H8" s="74">
        <v>4.5664062500000213E-2</v>
      </c>
      <c r="I8" s="74">
        <v>0.17250000000000032</v>
      </c>
      <c r="J8" s="11" t="s">
        <v>16</v>
      </c>
      <c r="L8" s="9">
        <v>4</v>
      </c>
      <c r="M8" s="10">
        <v>1.9593973037272008</v>
      </c>
      <c r="N8" s="10">
        <v>4.225127521742067E-2</v>
      </c>
      <c r="O8" s="11">
        <v>-1.0812053925455984</v>
      </c>
    </row>
    <row r="9" spans="1:15" x14ac:dyDescent="0.3">
      <c r="D9" s="9">
        <v>5</v>
      </c>
      <c r="E9" s="10">
        <v>1.95625</v>
      </c>
      <c r="F9" s="10">
        <v>2.0093749999999999</v>
      </c>
      <c r="G9" s="10">
        <v>2.0625</v>
      </c>
      <c r="H9" s="74">
        <v>-9.2871093750002132E-3</v>
      </c>
      <c r="I9" s="74">
        <v>4.5664062500000213E-2</v>
      </c>
      <c r="J9" s="11" t="s">
        <v>15</v>
      </c>
      <c r="L9" s="9">
        <v>5</v>
      </c>
      <c r="M9" s="10">
        <v>1.9984752398055106</v>
      </c>
      <c r="N9" s="10">
        <v>1.5270850881385911E-3</v>
      </c>
      <c r="O9" s="11">
        <v>-1.0030495203889789</v>
      </c>
    </row>
    <row r="10" spans="1:15" ht="15" thickBot="1" x14ac:dyDescent="0.35">
      <c r="D10" s="9">
        <v>6</v>
      </c>
      <c r="E10" s="10">
        <v>1.95625</v>
      </c>
      <c r="F10" s="10">
        <v>1.9828125000000001</v>
      </c>
      <c r="G10" s="10">
        <v>2.0093749999999999</v>
      </c>
      <c r="H10" s="74">
        <v>1.7482910156250142E-2</v>
      </c>
      <c r="I10" s="74">
        <v>4.5664062500000213E-2</v>
      </c>
      <c r="J10" s="11" t="s">
        <v>16</v>
      </c>
      <c r="L10" s="71">
        <v>6</v>
      </c>
      <c r="M10" s="76">
        <v>1.9999976821746035</v>
      </c>
      <c r="N10" s="72">
        <v>2.3178307682059085E-6</v>
      </c>
      <c r="O10" s="73">
        <v>-1.000004635650793</v>
      </c>
    </row>
    <row r="11" spans="1:15" x14ac:dyDescent="0.3">
      <c r="D11" s="9">
        <v>7</v>
      </c>
      <c r="E11" s="10">
        <v>1.9828125000000001</v>
      </c>
      <c r="F11" s="10">
        <v>1.99609375</v>
      </c>
      <c r="G11" s="10">
        <v>2.0093749999999999</v>
      </c>
      <c r="H11" s="74">
        <v>3.9215087890625E-3</v>
      </c>
      <c r="I11" s="74">
        <v>1.7482910156250142E-2</v>
      </c>
      <c r="J11" s="11" t="s">
        <v>16</v>
      </c>
      <c r="L11" s="68">
        <v>1</v>
      </c>
      <c r="M11" s="83">
        <v>5</v>
      </c>
      <c r="N11" s="69">
        <v>6</v>
      </c>
      <c r="O11" s="70">
        <v>5</v>
      </c>
    </row>
    <row r="12" spans="1:15" x14ac:dyDescent="0.3">
      <c r="D12" s="9">
        <v>8</v>
      </c>
      <c r="E12" s="10">
        <v>1.99609375</v>
      </c>
      <c r="F12" s="10">
        <v>2.0027343750000002</v>
      </c>
      <c r="G12" s="10">
        <v>2.0093749999999999</v>
      </c>
      <c r="H12" s="74">
        <v>-2.7268981933588066E-3</v>
      </c>
      <c r="I12" s="74">
        <v>3.9215087890625E-3</v>
      </c>
      <c r="J12" s="11" t="s">
        <v>15</v>
      </c>
      <c r="L12" s="9">
        <v>2</v>
      </c>
      <c r="M12" s="10">
        <v>3.8</v>
      </c>
      <c r="N12" s="10">
        <v>1.4399999999999995</v>
      </c>
      <c r="O12" s="11">
        <v>2.5999999999999996</v>
      </c>
    </row>
    <row r="13" spans="1:15" x14ac:dyDescent="0.3">
      <c r="D13" s="9">
        <v>9</v>
      </c>
      <c r="E13" s="10">
        <v>1.99609375</v>
      </c>
      <c r="F13" s="10">
        <v>1.9994140625000001</v>
      </c>
      <c r="G13" s="10">
        <v>2.0027343750000002</v>
      </c>
      <c r="H13" s="74">
        <v>5.8628082275369309E-4</v>
      </c>
      <c r="I13" s="74">
        <v>3.9215087890625E-3</v>
      </c>
      <c r="J13" s="11" t="s">
        <v>16</v>
      </c>
      <c r="L13" s="9">
        <v>3</v>
      </c>
      <c r="M13" s="10">
        <v>3.2461538461538462</v>
      </c>
      <c r="N13" s="10">
        <v>0.30674556213017823</v>
      </c>
      <c r="O13" s="11">
        <v>1.4923076923076923</v>
      </c>
    </row>
    <row r="14" spans="1:15" x14ac:dyDescent="0.3">
      <c r="D14" s="9">
        <v>10</v>
      </c>
      <c r="E14" s="10">
        <v>1.9994140625000001</v>
      </c>
      <c r="F14" s="10">
        <v>2.0010742187500004</v>
      </c>
      <c r="G14" s="10">
        <v>2.0027343750000002</v>
      </c>
      <c r="H14" s="74">
        <v>-1.0730648040775392E-3</v>
      </c>
      <c r="I14" s="74">
        <v>5.8628082275369309E-4</v>
      </c>
      <c r="J14" s="11" t="s">
        <v>15</v>
      </c>
      <c r="L14" s="9">
        <v>4</v>
      </c>
      <c r="M14" s="10">
        <v>3.0406026962727988</v>
      </c>
      <c r="N14" s="10">
        <v>4.2251275217418893E-2</v>
      </c>
      <c r="O14" s="11">
        <v>1.0812053925455976</v>
      </c>
    </row>
    <row r="15" spans="1:15" ht="15" thickBot="1" x14ac:dyDescent="0.35">
      <c r="D15" s="71">
        <v>11</v>
      </c>
      <c r="E15" s="72">
        <v>1.9994140625000001</v>
      </c>
      <c r="F15" s="76">
        <v>2.000244140625</v>
      </c>
      <c r="G15" s="72">
        <v>2.0010742187500004</v>
      </c>
      <c r="H15" s="75">
        <v>-2.4408102035522461E-4</v>
      </c>
      <c r="I15" s="75"/>
      <c r="J15" s="73"/>
      <c r="L15" s="9">
        <v>5</v>
      </c>
      <c r="M15" s="10">
        <v>3.0015247601944908</v>
      </c>
      <c r="N15" s="10">
        <v>1.5270850881421438E-3</v>
      </c>
      <c r="O15" s="11">
        <v>1.0030495203889815</v>
      </c>
    </row>
    <row r="16" spans="1:15" ht="15" thickBot="1" x14ac:dyDescent="0.35">
      <c r="D16" s="9">
        <v>1</v>
      </c>
      <c r="E16" s="10">
        <v>2.7</v>
      </c>
      <c r="F16" s="10">
        <v>3.35</v>
      </c>
      <c r="G16" s="10">
        <v>4</v>
      </c>
      <c r="H16" s="74">
        <v>0.47250000000000014</v>
      </c>
      <c r="I16" s="74">
        <v>-0.20999999999999908</v>
      </c>
      <c r="J16" s="11" t="s">
        <v>15</v>
      </c>
      <c r="L16" s="71">
        <v>6</v>
      </c>
      <c r="M16" s="76">
        <v>3.0000023178253943</v>
      </c>
      <c r="N16" s="72">
        <v>2.3178307664295517E-6</v>
      </c>
      <c r="O16" s="73">
        <v>1.0000046356507886</v>
      </c>
    </row>
    <row r="17" spans="4:10" x14ac:dyDescent="0.3">
      <c r="D17" s="9">
        <v>2</v>
      </c>
      <c r="E17" s="10">
        <v>2.7</v>
      </c>
      <c r="F17" s="10">
        <v>3.0250000000000004</v>
      </c>
      <c r="G17" s="10">
        <v>3.35</v>
      </c>
      <c r="H17" s="74">
        <v>2.5624999999999787E-2</v>
      </c>
      <c r="I17" s="74">
        <v>-0.20999999999999908</v>
      </c>
      <c r="J17" s="11" t="s">
        <v>15</v>
      </c>
    </row>
    <row r="18" spans="4:10" x14ac:dyDescent="0.3">
      <c r="D18" s="9">
        <v>3</v>
      </c>
      <c r="E18" s="10">
        <v>2.7</v>
      </c>
      <c r="F18" s="10">
        <v>2.8625000000000003</v>
      </c>
      <c r="G18" s="10">
        <v>3.0250000000000004</v>
      </c>
      <c r="H18" s="74">
        <v>-0.1185937500000005</v>
      </c>
      <c r="I18" s="74">
        <v>-0.20999999999999908</v>
      </c>
      <c r="J18" s="11" t="s">
        <v>16</v>
      </c>
    </row>
    <row r="19" spans="4:10" x14ac:dyDescent="0.3">
      <c r="D19" s="9">
        <v>4</v>
      </c>
      <c r="E19" s="10">
        <v>2.8625000000000003</v>
      </c>
      <c r="F19" s="10">
        <v>2.9437500000000005</v>
      </c>
      <c r="G19" s="10">
        <v>3.0250000000000004</v>
      </c>
      <c r="H19" s="74">
        <v>-5.3085937500000568E-2</v>
      </c>
      <c r="I19" s="74">
        <v>-0.1185937500000005</v>
      </c>
      <c r="J19" s="11" t="s">
        <v>16</v>
      </c>
    </row>
    <row r="20" spans="4:10" x14ac:dyDescent="0.3">
      <c r="D20" s="9">
        <v>5</v>
      </c>
      <c r="E20" s="10">
        <v>2.9437500000000005</v>
      </c>
      <c r="F20" s="10">
        <v>2.9843750000000004</v>
      </c>
      <c r="G20" s="10">
        <v>3.0250000000000004</v>
      </c>
      <c r="H20" s="74">
        <v>-1.5380859375E-2</v>
      </c>
      <c r="I20" s="74">
        <v>-5.3085937500000568E-2</v>
      </c>
      <c r="J20" s="11" t="s">
        <v>16</v>
      </c>
    </row>
    <row r="21" spans="4:10" x14ac:dyDescent="0.3">
      <c r="D21" s="9">
        <v>6</v>
      </c>
      <c r="E21" s="10">
        <v>2.9843750000000004</v>
      </c>
      <c r="F21" s="10">
        <v>3.0046875000000002</v>
      </c>
      <c r="G21" s="10">
        <v>3.0250000000000004</v>
      </c>
      <c r="H21" s="74">
        <v>4.7094726562502132E-3</v>
      </c>
      <c r="I21" s="74">
        <v>-1.5380859375E-2</v>
      </c>
      <c r="J21" s="11" t="s">
        <v>15</v>
      </c>
    </row>
    <row r="22" spans="4:10" x14ac:dyDescent="0.3">
      <c r="D22" s="9">
        <v>7</v>
      </c>
      <c r="E22" s="10">
        <v>2.9843750000000004</v>
      </c>
      <c r="F22" s="10">
        <v>2.9945312500000005</v>
      </c>
      <c r="G22" s="10">
        <v>3.0046875000000002</v>
      </c>
      <c r="H22" s="74">
        <v>-5.4388427734384237E-3</v>
      </c>
      <c r="I22" s="74">
        <v>-1.5380859375E-2</v>
      </c>
      <c r="J22" s="11" t="s">
        <v>16</v>
      </c>
    </row>
    <row r="23" spans="4:10" ht="15" thickBot="1" x14ac:dyDescent="0.35">
      <c r="D23" s="71">
        <v>8</v>
      </c>
      <c r="E23" s="72">
        <v>2.9945312500000005</v>
      </c>
      <c r="F23" s="76">
        <v>2.9996093750000004</v>
      </c>
      <c r="G23" s="72">
        <v>3.0046875000000002</v>
      </c>
      <c r="H23" s="75">
        <v>-3.9047241210887762E-4</v>
      </c>
      <c r="I23" s="75"/>
      <c r="J23" s="73"/>
    </row>
  </sheetData>
  <mergeCells count="3">
    <mergeCell ref="D3:J3"/>
    <mergeCell ref="L3:O3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6B30-CE00-4C77-8B71-192E1431E4DA}">
  <dimension ref="D4:E9"/>
  <sheetViews>
    <sheetView workbookViewId="0">
      <selection activeCell="F25" sqref="F25"/>
    </sheetView>
  </sheetViews>
  <sheetFormatPr defaultRowHeight="14.4" x14ac:dyDescent="0.3"/>
  <sheetData>
    <row r="4" spans="4:5" x14ac:dyDescent="0.3">
      <c r="D4" t="s">
        <v>4</v>
      </c>
      <c r="E4" t="s">
        <v>3</v>
      </c>
    </row>
    <row r="5" spans="4:5" x14ac:dyDescent="0.3">
      <c r="D5">
        <v>0</v>
      </c>
      <c r="E5">
        <v>100</v>
      </c>
    </row>
    <row r="6" spans="4:5" x14ac:dyDescent="0.3">
      <c r="D6">
        <v>10</v>
      </c>
      <c r="E6">
        <v>92</v>
      </c>
    </row>
    <row r="7" spans="4:5" x14ac:dyDescent="0.3">
      <c r="D7">
        <v>20</v>
      </c>
      <c r="E7">
        <v>77</v>
      </c>
    </row>
    <row r="8" spans="4:5" x14ac:dyDescent="0.3">
      <c r="D8">
        <v>30</v>
      </c>
      <c r="E8">
        <v>49</v>
      </c>
    </row>
    <row r="9" spans="4:5" x14ac:dyDescent="0.3">
      <c r="D9">
        <v>40</v>
      </c>
      <c r="E9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ΔΙΧΟΤΟΜΗΣΗ</vt:lpstr>
      <vt:lpstr>NR</vt:lpstr>
      <vt:lpstr>ΣΥΓΚΡΙΣΗ</vt:lpstr>
      <vt:lpstr>ΠΕΙΡΑΜΑΤΙΚΑ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2021-03-19T10:53:57Z</dcterms:created>
  <dcterms:modified xsi:type="dcterms:W3CDTF">2021-03-19T15:21:02Z</dcterms:modified>
</cp:coreProperties>
</file>