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VAIO (D1)\patra\OR-ΙΙ\"/>
    </mc:Choice>
  </mc:AlternateContent>
  <xr:revisionPtr revIDLastSave="0" documentId="13_ncr:1_{0F3F4B7B-FD2B-4810-82DF-538ECAB5A559}" xr6:coauthVersionLast="47" xr6:coauthVersionMax="47" xr10:uidLastSave="{00000000-0000-0000-0000-000000000000}"/>
  <bookViews>
    <workbookView xWindow="8880" yWindow="3780" windowWidth="28800" windowHeight="15285" xr2:uid="{79471063-0859-42D3-9244-ECCAF5A8AA3F}"/>
  </bookViews>
  <sheets>
    <sheet name="Άσκηση 2" sheetId="1" r:id="rId1"/>
    <sheet name="Άσκηση 1" sheetId="4" r:id="rId2"/>
  </sheets>
  <definedNames>
    <definedName name="Cost" localSheetId="1">'Άσκηση 1'!$C$2:$C$23</definedName>
    <definedName name="Cost">'Άσκηση 2'!$D$13:$D$32</definedName>
    <definedName name="Destination" localSheetId="1">'Άσκηση 1'!$B$2:$B$23</definedName>
    <definedName name="Destination">'Άσκηση 2'!$B$13:$B$32</definedName>
    <definedName name="Difference">'Άσκηση 1'!$D$28:$D$33</definedName>
    <definedName name="Differences">'Άσκηση 2'!$K$13:$K$19</definedName>
    <definedName name="Flow">'Άσκηση 1'!$D$2:$D$23</definedName>
    <definedName name="Flow_In" localSheetId="1">'Άσκηση 1'!$C$28:$C$33</definedName>
    <definedName name="Flow_In">'Άσκηση 2'!$J$13:$J$19</definedName>
    <definedName name="Flow_Out" localSheetId="1">'Άσκηση 1'!$B$28:$B$33</definedName>
    <definedName name="Flow_Out">'Άσκηση 2'!$I$13:$I$19</definedName>
    <definedName name="Flows">'Άσκηση 2'!$E$13:$E$32</definedName>
    <definedName name="Net_Flow" localSheetId="1">'Άσκηση 1'!$E$28:$E$33</definedName>
    <definedName name="Net_Flow">'Άσκηση 2'!$L$13:$L$19</definedName>
    <definedName name="Node">'Άσκηση 1'!$A$28:$A$33</definedName>
    <definedName name="Origin" localSheetId="1">'Άσκηση 1'!$A$2:$A$23</definedName>
    <definedName name="Origin">'Άσκηση 2'!$A$13:$A$32</definedName>
    <definedName name="solver_adj" localSheetId="1" hidden="1">'Άσκηση 1'!$D$2:$D$23</definedName>
    <definedName name="solver_adj" localSheetId="0" hidden="1">'Άσκηση 2'!$E$13:$E$32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2</definedName>
    <definedName name="solver_eng" localSheetId="1" hidden="1">2</definedName>
    <definedName name="solver_eng" localSheetId="0" hidden="1">2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lhs1" localSheetId="1" hidden="1">'Άσκηση 1'!$D$28:$D$33</definedName>
    <definedName name="solver_lhs1" localSheetId="0" hidden="1">'Άσκηση 2'!$K$13:$K$19</definedName>
    <definedName name="solver_lhs2" localSheetId="1" hidden="1">'Άσκηση 1'!$D$2:$D$23</definedName>
    <definedName name="solver_lhs2" localSheetId="0" hidden="1">'Άσκηση 2'!$E$13:$E$32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2</definedName>
    <definedName name="solver_num" localSheetId="0" hidden="1">2</definedName>
    <definedName name="solver_nwt" localSheetId="1" hidden="1">1</definedName>
    <definedName name="solver_nwt" localSheetId="0" hidden="1">1</definedName>
    <definedName name="solver_opt" localSheetId="1" hidden="1">'Άσκηση 1'!$H$23</definedName>
    <definedName name="solver_opt" localSheetId="0" hidden="1">'Άσκηση 2'!$I$23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2</definedName>
    <definedName name="solver_rel1" localSheetId="1" hidden="1">2</definedName>
    <definedName name="solver_rel1" localSheetId="0" hidden="1">2</definedName>
    <definedName name="solver_rel2" localSheetId="1" hidden="1">1</definedName>
    <definedName name="solver_rel2" localSheetId="0" hidden="1">1</definedName>
    <definedName name="solver_rhs1" localSheetId="1" hidden="1">'Άσκηση 1'!$E$28:$E$33</definedName>
    <definedName name="solver_rhs1" localSheetId="0" hidden="1">Net_Flow</definedName>
    <definedName name="solver_rhs2" localSheetId="1" hidden="1">1</definedName>
    <definedName name="solver_rhs2" localSheetId="0" hidden="1">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  <definedName name="Total_Cost">'Άσκηση 2'!$I$23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4" l="1"/>
  <c r="C30" i="4"/>
  <c r="C31" i="4"/>
  <c r="C32" i="4"/>
  <c r="C33" i="4"/>
  <c r="H23" i="4"/>
  <c r="C28" i="4"/>
  <c r="B29" i="4"/>
  <c r="B30" i="4"/>
  <c r="B31" i="4"/>
  <c r="B32" i="4"/>
  <c r="B33" i="4"/>
  <c r="B28" i="4"/>
  <c r="D31" i="4" l="1"/>
  <c r="D33" i="4"/>
  <c r="D32" i="4"/>
  <c r="D30" i="4"/>
  <c r="D29" i="4"/>
  <c r="D28" i="4"/>
  <c r="J14" i="1"/>
  <c r="J15" i="1"/>
  <c r="J16" i="1"/>
  <c r="J17" i="1"/>
  <c r="J18" i="1"/>
  <c r="J19" i="1"/>
  <c r="J13" i="1"/>
  <c r="I14" i="1"/>
  <c r="I15" i="1"/>
  <c r="I16" i="1"/>
  <c r="I17" i="1"/>
  <c r="I18" i="1"/>
  <c r="I19" i="1"/>
  <c r="I13" i="1"/>
  <c r="I23" i="1"/>
  <c r="I25" i="1" s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13" i="1"/>
  <c r="K13" i="1" l="1"/>
  <c r="K15" i="1"/>
  <c r="K16" i="1"/>
  <c r="K18" i="1"/>
  <c r="K14" i="1"/>
  <c r="K19" i="1"/>
  <c r="K17" i="1"/>
</calcChain>
</file>

<file path=xl/sharedStrings.xml><?xml version="1.0" encoding="utf-8"?>
<sst xmlns="http://schemas.openxmlformats.org/spreadsheetml/2006/main" count="152" uniqueCount="29">
  <si>
    <t>Ashton</t>
  </si>
  <si>
    <t>Chadderton</t>
  </si>
  <si>
    <t>Dukinfield</t>
  </si>
  <si>
    <t>Lees</t>
  </si>
  <si>
    <t>Mossley</t>
  </si>
  <si>
    <t>Royton</t>
  </si>
  <si>
    <t>Shaw</t>
  </si>
  <si>
    <t>-</t>
  </si>
  <si>
    <t>--</t>
  </si>
  <si>
    <t>Origin</t>
  </si>
  <si>
    <t>Destination</t>
  </si>
  <si>
    <t>Probability</t>
  </si>
  <si>
    <t>Cost</t>
  </si>
  <si>
    <t>Flows</t>
  </si>
  <si>
    <t>Flow Out</t>
  </si>
  <si>
    <t>Flow In</t>
  </si>
  <si>
    <t>Net Flow</t>
  </si>
  <si>
    <t>Total Cost</t>
  </si>
  <si>
    <t>Differences</t>
  </si>
  <si>
    <t>Reliability</t>
  </si>
  <si>
    <t>s</t>
  </si>
  <si>
    <t>v1</t>
  </si>
  <si>
    <t>v2</t>
  </si>
  <si>
    <t>v4</t>
  </si>
  <si>
    <t>v3</t>
  </si>
  <si>
    <t>v5</t>
  </si>
  <si>
    <t>Flow</t>
  </si>
  <si>
    <t>Node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</si>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</sst>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Aptos Narrow"/>
      <family val="2"/>
      <charset val="161"/>
      <scheme val="minor"/>
    </font>
    <font>
      <sz val="11"/>
      <color theme="1"/>
      <name val="Aptos Narrow"/>
      <family val="2"/>
      <charset val="161"/>
      <scheme val="minor"/>
    </font>
    <font>
      <sz val="12"/>
      <color theme="1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9" fontId="0" fillId="0" borderId="0" xfId="0" applyNumberFormat="1"/>
    <xf numFmtId="9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0" fillId="0" borderId="5" xfId="0" applyBorder="1"/>
    <xf numFmtId="0" fontId="0" fillId="0" borderId="6" xfId="0" applyBorder="1"/>
    <xf numFmtId="0" fontId="0" fillId="0" borderId="3" xfId="0" applyBorder="1"/>
    <xf numFmtId="10" fontId="0" fillId="0" borderId="0" xfId="1" applyNumberFormat="1" applyFont="1"/>
    <xf numFmtId="16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11F1C-C1CA-4617-92FD-0E5857A67155}">
  <dimension ref="A1:R32"/>
  <sheetViews>
    <sheetView tabSelected="1" topLeftCell="A17" zoomScale="130" zoomScaleNormal="130" workbookViewId="0">
      <selection activeCell="I4" sqref="I4"/>
    </sheetView>
  </sheetViews>
  <sheetFormatPr defaultRowHeight="15" x14ac:dyDescent="0.25"/>
  <cols>
    <col min="1" max="2" width="12.42578125" customWidth="1"/>
    <col min="3" max="3" width="12.140625" customWidth="1"/>
    <col min="8" max="8" width="13.28515625" customWidth="1"/>
    <col min="9" max="9" width="11.85546875" customWidth="1"/>
    <col min="11" max="11" width="11.5703125" customWidth="1"/>
  </cols>
  <sheetData>
    <row r="1" spans="1:18" ht="32.25" thickBot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18" ht="16.5" thickBot="1" x14ac:dyDescent="0.3">
      <c r="A2" s="3" t="s">
        <v>0</v>
      </c>
      <c r="B2" s="4">
        <v>0</v>
      </c>
      <c r="C2" s="4" t="s">
        <v>7</v>
      </c>
      <c r="D2" s="6">
        <v>7.0000000000000007E-2</v>
      </c>
      <c r="E2" s="4" t="s">
        <v>7</v>
      </c>
      <c r="F2" s="6">
        <v>0.03</v>
      </c>
      <c r="G2" s="4" t="s">
        <v>7</v>
      </c>
      <c r="H2" s="4" t="s">
        <v>7</v>
      </c>
      <c r="L2" s="12"/>
      <c r="M2" s="12"/>
      <c r="N2" s="12"/>
      <c r="O2" s="12"/>
      <c r="P2" s="12"/>
      <c r="Q2" s="12"/>
      <c r="R2" s="12"/>
    </row>
    <row r="3" spans="1:18" ht="32.25" thickBot="1" x14ac:dyDescent="0.3">
      <c r="A3" s="3" t="s">
        <v>1</v>
      </c>
      <c r="B3" s="4" t="s">
        <v>7</v>
      </c>
      <c r="C3" s="4">
        <v>0</v>
      </c>
      <c r="D3" s="6">
        <v>0.06</v>
      </c>
      <c r="E3" s="6">
        <v>0.05</v>
      </c>
      <c r="F3" s="4" t="s">
        <v>7</v>
      </c>
      <c r="G3" s="6">
        <v>0.03</v>
      </c>
      <c r="H3" s="4" t="s">
        <v>7</v>
      </c>
      <c r="L3" s="12"/>
      <c r="M3" s="12"/>
      <c r="N3" s="12"/>
      <c r="O3" s="12"/>
      <c r="P3" s="12"/>
      <c r="Q3" s="12"/>
      <c r="R3" s="12"/>
    </row>
    <row r="4" spans="1:18" ht="32.25" thickBot="1" x14ac:dyDescent="0.3">
      <c r="A4" s="3" t="s">
        <v>2</v>
      </c>
      <c r="B4" s="6">
        <v>7.0000000000000007E-2</v>
      </c>
      <c r="C4" s="6">
        <v>0.06</v>
      </c>
      <c r="D4" s="4">
        <v>0</v>
      </c>
      <c r="E4" s="4"/>
      <c r="F4" s="6">
        <v>0.03</v>
      </c>
      <c r="G4" s="4"/>
      <c r="H4" s="6">
        <v>0.1</v>
      </c>
      <c r="L4" s="12"/>
      <c r="M4" s="12"/>
      <c r="N4" s="12"/>
      <c r="O4" s="12"/>
      <c r="P4" s="12"/>
      <c r="Q4" s="12"/>
      <c r="R4" s="12"/>
    </row>
    <row r="5" spans="1:18" ht="16.5" thickBot="1" x14ac:dyDescent="0.3">
      <c r="A5" s="3" t="s">
        <v>3</v>
      </c>
      <c r="B5" s="4" t="s">
        <v>7</v>
      </c>
      <c r="C5" s="6">
        <v>0.05</v>
      </c>
      <c r="D5" s="4" t="s">
        <v>7</v>
      </c>
      <c r="E5" s="4">
        <v>0</v>
      </c>
      <c r="F5" s="6">
        <v>0.06</v>
      </c>
      <c r="G5" s="4" t="s">
        <v>7</v>
      </c>
      <c r="H5" s="6">
        <v>0.03</v>
      </c>
      <c r="L5" s="12"/>
      <c r="M5" s="12"/>
      <c r="N5" s="12"/>
      <c r="O5" s="12"/>
      <c r="P5" s="12"/>
      <c r="Q5" s="12"/>
      <c r="R5" s="12"/>
    </row>
    <row r="6" spans="1:18" ht="16.5" thickBot="1" x14ac:dyDescent="0.3">
      <c r="A6" s="3" t="s">
        <v>4</v>
      </c>
      <c r="B6" s="6">
        <v>0.03</v>
      </c>
      <c r="C6" s="4" t="s">
        <v>7</v>
      </c>
      <c r="D6" s="6">
        <v>0.03</v>
      </c>
      <c r="E6" s="6">
        <v>0.06</v>
      </c>
      <c r="F6" s="4">
        <v>0</v>
      </c>
      <c r="G6" s="4" t="s">
        <v>7</v>
      </c>
      <c r="H6" s="4" t="s">
        <v>7</v>
      </c>
      <c r="L6" s="12"/>
      <c r="M6" s="12"/>
      <c r="N6" s="12"/>
      <c r="O6" s="12"/>
      <c r="P6" s="12"/>
      <c r="Q6" s="12"/>
      <c r="R6" s="12"/>
    </row>
    <row r="7" spans="1:18" ht="16.5" thickBot="1" x14ac:dyDescent="0.3">
      <c r="A7" s="3" t="s">
        <v>5</v>
      </c>
      <c r="B7" s="4" t="s">
        <v>7</v>
      </c>
      <c r="C7" s="6">
        <v>0.03</v>
      </c>
      <c r="D7" s="4" t="s">
        <v>7</v>
      </c>
      <c r="E7" s="4" t="s">
        <v>7</v>
      </c>
      <c r="F7" s="4" t="s">
        <v>7</v>
      </c>
      <c r="G7" s="4">
        <v>0</v>
      </c>
      <c r="H7" s="6">
        <v>0.04</v>
      </c>
      <c r="L7" s="12"/>
      <c r="M7" s="12"/>
      <c r="N7" s="12"/>
      <c r="O7" s="12"/>
      <c r="P7" s="12"/>
      <c r="Q7" s="12"/>
      <c r="R7" s="12"/>
    </row>
    <row r="8" spans="1:18" ht="16.5" thickBot="1" x14ac:dyDescent="0.3">
      <c r="A8" s="3" t="s">
        <v>6</v>
      </c>
      <c r="B8" s="4" t="s">
        <v>7</v>
      </c>
      <c r="C8" s="4" t="s">
        <v>8</v>
      </c>
      <c r="D8" s="6">
        <v>0.1</v>
      </c>
      <c r="E8" s="6">
        <v>0.03</v>
      </c>
      <c r="F8" s="4" t="s">
        <v>7</v>
      </c>
      <c r="G8" s="6">
        <v>0.04</v>
      </c>
      <c r="H8" s="4">
        <v>0</v>
      </c>
      <c r="L8" s="12"/>
      <c r="M8" s="12"/>
      <c r="N8" s="12"/>
      <c r="O8" s="12"/>
      <c r="P8" s="12"/>
      <c r="Q8" s="12"/>
      <c r="R8" s="12"/>
    </row>
    <row r="12" spans="1:18" ht="24" customHeight="1" thickBot="1" x14ac:dyDescent="0.3">
      <c r="A12" s="7" t="s">
        <v>9</v>
      </c>
      <c r="B12" s="7" t="s">
        <v>10</v>
      </c>
      <c r="C12" s="7" t="s">
        <v>11</v>
      </c>
      <c r="D12" s="7" t="s">
        <v>12</v>
      </c>
      <c r="E12" s="7" t="s">
        <v>13</v>
      </c>
      <c r="I12" s="7" t="s">
        <v>14</v>
      </c>
      <c r="J12" s="7" t="s">
        <v>15</v>
      </c>
      <c r="K12" s="7" t="s">
        <v>18</v>
      </c>
      <c r="L12" s="7" t="s">
        <v>16</v>
      </c>
    </row>
    <row r="13" spans="1:18" ht="15.75" x14ac:dyDescent="0.25">
      <c r="A13" s="7" t="s">
        <v>0</v>
      </c>
      <c r="B13" s="7" t="s">
        <v>2</v>
      </c>
      <c r="C13" s="5">
        <v>7.0000000000000007E-2</v>
      </c>
      <c r="D13">
        <f>-LN(1-C13)</f>
        <v>7.2570692834835498E-2</v>
      </c>
      <c r="E13" s="8">
        <v>0</v>
      </c>
      <c r="H13" s="7" t="s">
        <v>0</v>
      </c>
      <c r="I13">
        <f t="shared" ref="I13:I19" si="0">SUMIF(Origin,H13,Flows)</f>
        <v>0</v>
      </c>
      <c r="J13">
        <f t="shared" ref="J13:J19" si="1">SUMIF(Destination,H13,Flows)</f>
        <v>1</v>
      </c>
      <c r="K13">
        <f>I13-J13</f>
        <v>-1</v>
      </c>
      <c r="L13">
        <v>-1</v>
      </c>
    </row>
    <row r="14" spans="1:18" ht="15.75" x14ac:dyDescent="0.25">
      <c r="A14" s="7" t="s">
        <v>0</v>
      </c>
      <c r="B14" s="7" t="s">
        <v>4</v>
      </c>
      <c r="C14" s="5">
        <v>0.03</v>
      </c>
      <c r="D14">
        <f t="shared" ref="D14:D32" si="2">-LN(1-C14)</f>
        <v>3.0459207484708574E-2</v>
      </c>
      <c r="E14" s="9">
        <v>0</v>
      </c>
      <c r="H14" s="7" t="s">
        <v>1</v>
      </c>
      <c r="I14">
        <f t="shared" si="0"/>
        <v>1</v>
      </c>
      <c r="J14">
        <f t="shared" si="1"/>
        <v>1</v>
      </c>
      <c r="K14">
        <f t="shared" ref="K14:K19" si="3">I14-J14</f>
        <v>0</v>
      </c>
      <c r="L14">
        <v>0</v>
      </c>
    </row>
    <row r="15" spans="1:18" ht="15.75" x14ac:dyDescent="0.25">
      <c r="A15" s="7" t="s">
        <v>1</v>
      </c>
      <c r="B15" s="7" t="s">
        <v>2</v>
      </c>
      <c r="C15" s="5">
        <v>0.06</v>
      </c>
      <c r="D15">
        <f t="shared" si="2"/>
        <v>6.1875403718087529E-2</v>
      </c>
      <c r="E15" s="9">
        <v>1</v>
      </c>
      <c r="H15" s="7" t="s">
        <v>2</v>
      </c>
      <c r="I15">
        <f t="shared" si="0"/>
        <v>1</v>
      </c>
      <c r="J15">
        <f t="shared" si="1"/>
        <v>1</v>
      </c>
      <c r="K15">
        <f t="shared" si="3"/>
        <v>0</v>
      </c>
      <c r="L15">
        <v>0</v>
      </c>
    </row>
    <row r="16" spans="1:18" ht="15.75" x14ac:dyDescent="0.25">
      <c r="A16" s="7" t="s">
        <v>1</v>
      </c>
      <c r="B16" s="7" t="s">
        <v>3</v>
      </c>
      <c r="C16" s="5">
        <v>0.05</v>
      </c>
      <c r="D16">
        <f t="shared" si="2"/>
        <v>5.1293294387550578E-2</v>
      </c>
      <c r="E16" s="9">
        <v>0</v>
      </c>
      <c r="H16" s="7" t="s">
        <v>3</v>
      </c>
      <c r="I16">
        <f t="shared" si="0"/>
        <v>0</v>
      </c>
      <c r="J16">
        <f t="shared" si="1"/>
        <v>0</v>
      </c>
      <c r="K16">
        <f t="shared" si="3"/>
        <v>0</v>
      </c>
      <c r="L16">
        <v>0</v>
      </c>
    </row>
    <row r="17" spans="1:12" ht="15.75" x14ac:dyDescent="0.25">
      <c r="A17" s="7" t="s">
        <v>1</v>
      </c>
      <c r="B17" s="7" t="s">
        <v>5</v>
      </c>
      <c r="C17" s="5">
        <v>0.03</v>
      </c>
      <c r="D17">
        <f t="shared" si="2"/>
        <v>3.0459207484708574E-2</v>
      </c>
      <c r="E17" s="9">
        <v>0</v>
      </c>
      <c r="H17" s="7" t="s">
        <v>4</v>
      </c>
      <c r="I17">
        <f t="shared" si="0"/>
        <v>1</v>
      </c>
      <c r="J17">
        <f t="shared" si="1"/>
        <v>1</v>
      </c>
      <c r="K17">
        <f t="shared" si="3"/>
        <v>0</v>
      </c>
      <c r="L17">
        <v>0</v>
      </c>
    </row>
    <row r="18" spans="1:12" ht="15.75" x14ac:dyDescent="0.25">
      <c r="A18" s="7" t="s">
        <v>2</v>
      </c>
      <c r="B18" s="7" t="s">
        <v>0</v>
      </c>
      <c r="C18" s="5">
        <v>7.0000000000000007E-2</v>
      </c>
      <c r="D18">
        <f t="shared" si="2"/>
        <v>7.2570692834835498E-2</v>
      </c>
      <c r="E18" s="9">
        <v>0</v>
      </c>
      <c r="H18" s="7" t="s">
        <v>5</v>
      </c>
      <c r="I18">
        <f t="shared" si="0"/>
        <v>1</v>
      </c>
      <c r="J18">
        <f t="shared" si="1"/>
        <v>0</v>
      </c>
      <c r="K18">
        <f t="shared" si="3"/>
        <v>1</v>
      </c>
      <c r="L18">
        <v>1</v>
      </c>
    </row>
    <row r="19" spans="1:12" ht="15.75" x14ac:dyDescent="0.25">
      <c r="A19" s="7" t="s">
        <v>2</v>
      </c>
      <c r="B19" s="7" t="s">
        <v>1</v>
      </c>
      <c r="C19" s="5">
        <v>0.06</v>
      </c>
      <c r="D19">
        <f t="shared" si="2"/>
        <v>6.1875403718087529E-2</v>
      </c>
      <c r="E19" s="9">
        <v>0</v>
      </c>
      <c r="H19" s="7" t="s">
        <v>6</v>
      </c>
      <c r="I19">
        <f t="shared" si="0"/>
        <v>0</v>
      </c>
      <c r="J19">
        <f t="shared" si="1"/>
        <v>0</v>
      </c>
      <c r="K19">
        <f t="shared" si="3"/>
        <v>0</v>
      </c>
      <c r="L19">
        <v>0</v>
      </c>
    </row>
    <row r="20" spans="1:12" ht="15.75" x14ac:dyDescent="0.25">
      <c r="A20" s="7" t="s">
        <v>2</v>
      </c>
      <c r="B20" s="7" t="s">
        <v>4</v>
      </c>
      <c r="C20" s="5">
        <v>0.03</v>
      </c>
      <c r="D20">
        <f t="shared" si="2"/>
        <v>3.0459207484708574E-2</v>
      </c>
      <c r="E20" s="9">
        <v>1</v>
      </c>
    </row>
    <row r="21" spans="1:12" ht="15.75" x14ac:dyDescent="0.25">
      <c r="A21" s="7" t="s">
        <v>2</v>
      </c>
      <c r="B21" s="7" t="s">
        <v>6</v>
      </c>
      <c r="C21" s="5">
        <v>0.1</v>
      </c>
      <c r="D21">
        <f t="shared" si="2"/>
        <v>0.10536051565782628</v>
      </c>
      <c r="E21" s="9">
        <v>0</v>
      </c>
    </row>
    <row r="22" spans="1:12" ht="15.75" x14ac:dyDescent="0.25">
      <c r="A22" s="7" t="s">
        <v>3</v>
      </c>
      <c r="B22" s="7" t="s">
        <v>1</v>
      </c>
      <c r="C22" s="5">
        <v>0.05</v>
      </c>
      <c r="D22">
        <f t="shared" si="2"/>
        <v>5.1293294387550578E-2</v>
      </c>
      <c r="E22" s="9">
        <v>0</v>
      </c>
    </row>
    <row r="23" spans="1:12" ht="15.75" x14ac:dyDescent="0.25">
      <c r="A23" s="7" t="s">
        <v>3</v>
      </c>
      <c r="B23" s="7" t="s">
        <v>4</v>
      </c>
      <c r="C23" s="5">
        <v>0.06</v>
      </c>
      <c r="D23">
        <f t="shared" si="2"/>
        <v>6.1875403718087529E-2</v>
      </c>
      <c r="E23" s="9">
        <v>0</v>
      </c>
      <c r="H23" t="s">
        <v>17</v>
      </c>
      <c r="I23">
        <f>SUMPRODUCT(Cost,Flows)</f>
        <v>0.15325302617221323</v>
      </c>
    </row>
    <row r="24" spans="1:12" ht="15.75" x14ac:dyDescent="0.25">
      <c r="A24" s="7" t="s">
        <v>3</v>
      </c>
      <c r="B24" s="7" t="s">
        <v>6</v>
      </c>
      <c r="C24" s="5">
        <v>0.03</v>
      </c>
      <c r="D24">
        <f t="shared" si="2"/>
        <v>3.0459207484708574E-2</v>
      </c>
      <c r="E24" s="9">
        <v>0</v>
      </c>
    </row>
    <row r="25" spans="1:12" ht="15.75" x14ac:dyDescent="0.25">
      <c r="A25" s="7" t="s">
        <v>4</v>
      </c>
      <c r="B25" s="7" t="s">
        <v>0</v>
      </c>
      <c r="C25" s="5">
        <v>0.03</v>
      </c>
      <c r="D25">
        <f t="shared" si="2"/>
        <v>3.0459207484708574E-2</v>
      </c>
      <c r="E25" s="9">
        <v>1</v>
      </c>
      <c r="H25" t="s">
        <v>19</v>
      </c>
      <c r="I25" s="11">
        <f>EXP(-Total_Cost)</f>
        <v>0.8579126199999999</v>
      </c>
    </row>
    <row r="26" spans="1:12" ht="15.75" x14ac:dyDescent="0.25">
      <c r="A26" s="7" t="s">
        <v>4</v>
      </c>
      <c r="B26" s="7" t="s">
        <v>2</v>
      </c>
      <c r="C26" s="5">
        <v>0.03</v>
      </c>
      <c r="D26">
        <f t="shared" si="2"/>
        <v>3.0459207484708574E-2</v>
      </c>
      <c r="E26" s="9">
        <v>0</v>
      </c>
    </row>
    <row r="27" spans="1:12" ht="15.75" x14ac:dyDescent="0.25">
      <c r="A27" s="7" t="s">
        <v>4</v>
      </c>
      <c r="B27" s="7" t="s">
        <v>3</v>
      </c>
      <c r="C27" s="5">
        <v>0.06</v>
      </c>
      <c r="D27">
        <f t="shared" si="2"/>
        <v>6.1875403718087529E-2</v>
      </c>
      <c r="E27" s="9">
        <v>0</v>
      </c>
    </row>
    <row r="28" spans="1:12" ht="15.75" x14ac:dyDescent="0.25">
      <c r="A28" s="7" t="s">
        <v>5</v>
      </c>
      <c r="B28" s="7" t="s">
        <v>1</v>
      </c>
      <c r="C28" s="5">
        <v>0.03</v>
      </c>
      <c r="D28">
        <f t="shared" si="2"/>
        <v>3.0459207484708574E-2</v>
      </c>
      <c r="E28" s="9">
        <v>1</v>
      </c>
    </row>
    <row r="29" spans="1:12" ht="15.75" x14ac:dyDescent="0.25">
      <c r="A29" s="7" t="s">
        <v>5</v>
      </c>
      <c r="B29" s="7" t="s">
        <v>6</v>
      </c>
      <c r="C29" s="5">
        <v>0.04</v>
      </c>
      <c r="D29">
        <f t="shared" si="2"/>
        <v>4.0821994520255166E-2</v>
      </c>
      <c r="E29" s="9">
        <v>0</v>
      </c>
    </row>
    <row r="30" spans="1:12" ht="15.75" x14ac:dyDescent="0.25">
      <c r="A30" s="7" t="s">
        <v>6</v>
      </c>
      <c r="B30" s="7" t="s">
        <v>2</v>
      </c>
      <c r="C30" s="5">
        <v>0.1</v>
      </c>
      <c r="D30">
        <f t="shared" si="2"/>
        <v>0.10536051565782628</v>
      </c>
      <c r="E30" s="9">
        <v>0</v>
      </c>
    </row>
    <row r="31" spans="1:12" ht="15.75" x14ac:dyDescent="0.25">
      <c r="A31" s="7" t="s">
        <v>6</v>
      </c>
      <c r="B31" s="7" t="s">
        <v>3</v>
      </c>
      <c r="C31" s="5">
        <v>0.03</v>
      </c>
      <c r="D31">
        <f t="shared" si="2"/>
        <v>3.0459207484708574E-2</v>
      </c>
      <c r="E31" s="9">
        <v>0</v>
      </c>
    </row>
    <row r="32" spans="1:12" ht="16.5" thickBot="1" x14ac:dyDescent="0.3">
      <c r="A32" s="7" t="s">
        <v>6</v>
      </c>
      <c r="B32" s="7" t="s">
        <v>5</v>
      </c>
      <c r="C32" s="5">
        <v>0.04</v>
      </c>
      <c r="D32">
        <f t="shared" si="2"/>
        <v>4.0821994520255166E-2</v>
      </c>
      <c r="E32" s="1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E300C-B0DE-47ED-9C0E-4DA52B2E4612}">
  <dimension ref="A1:H33"/>
  <sheetViews>
    <sheetView topLeftCell="A18" zoomScale="150" zoomScaleNormal="150" workbookViewId="0">
      <selection activeCell="E29" sqref="E29"/>
    </sheetView>
  </sheetViews>
  <sheetFormatPr defaultRowHeight="15" x14ac:dyDescent="0.25"/>
  <cols>
    <col min="2" max="2" width="11.140625" bestFit="1" customWidth="1"/>
    <col min="3" max="3" width="8.7109375" customWidth="1"/>
  </cols>
  <sheetData>
    <row r="1" spans="1:4" ht="15.75" thickBot="1" x14ac:dyDescent="0.3">
      <c r="A1" t="s">
        <v>9</v>
      </c>
      <c r="B1" t="s">
        <v>10</v>
      </c>
      <c r="C1" t="s">
        <v>12</v>
      </c>
      <c r="D1" t="s">
        <v>26</v>
      </c>
    </row>
    <row r="2" spans="1:4" x14ac:dyDescent="0.25">
      <c r="A2" t="s">
        <v>20</v>
      </c>
      <c r="B2" t="s">
        <v>21</v>
      </c>
      <c r="C2">
        <v>6</v>
      </c>
      <c r="D2" s="8">
        <v>0</v>
      </c>
    </row>
    <row r="3" spans="1:4" x14ac:dyDescent="0.25">
      <c r="A3" t="s">
        <v>20</v>
      </c>
      <c r="B3" t="s">
        <v>22</v>
      </c>
      <c r="C3">
        <v>2</v>
      </c>
      <c r="D3" s="9">
        <v>0</v>
      </c>
    </row>
    <row r="4" spans="1:4" x14ac:dyDescent="0.25">
      <c r="A4" t="s">
        <v>20</v>
      </c>
      <c r="B4" t="s">
        <v>23</v>
      </c>
      <c r="C4">
        <v>10</v>
      </c>
      <c r="D4" s="9">
        <v>1</v>
      </c>
    </row>
    <row r="5" spans="1:4" x14ac:dyDescent="0.25">
      <c r="A5" t="s">
        <v>21</v>
      </c>
      <c r="B5" t="s">
        <v>20</v>
      </c>
      <c r="C5">
        <v>6</v>
      </c>
      <c r="D5" s="9">
        <v>0</v>
      </c>
    </row>
    <row r="6" spans="1:4" x14ac:dyDescent="0.25">
      <c r="A6" t="s">
        <v>21</v>
      </c>
      <c r="B6" t="s">
        <v>22</v>
      </c>
      <c r="C6">
        <v>3</v>
      </c>
      <c r="D6" s="9">
        <v>0</v>
      </c>
    </row>
    <row r="7" spans="1:4" x14ac:dyDescent="0.25">
      <c r="A7" t="s">
        <v>21</v>
      </c>
      <c r="B7" t="s">
        <v>24</v>
      </c>
      <c r="C7">
        <v>3</v>
      </c>
      <c r="D7" s="9">
        <v>0</v>
      </c>
    </row>
    <row r="8" spans="1:4" x14ac:dyDescent="0.25">
      <c r="A8" t="s">
        <v>21</v>
      </c>
      <c r="B8" t="s">
        <v>25</v>
      </c>
      <c r="C8">
        <v>9</v>
      </c>
      <c r="D8" s="9">
        <v>0</v>
      </c>
    </row>
    <row r="9" spans="1:4" x14ac:dyDescent="0.25">
      <c r="A9" t="s">
        <v>22</v>
      </c>
      <c r="B9" t="s">
        <v>20</v>
      </c>
      <c r="C9">
        <v>2</v>
      </c>
      <c r="D9" s="9">
        <v>0</v>
      </c>
    </row>
    <row r="10" spans="1:4" x14ac:dyDescent="0.25">
      <c r="A10" t="s">
        <v>22</v>
      </c>
      <c r="B10" t="s">
        <v>21</v>
      </c>
      <c r="C10">
        <v>3</v>
      </c>
      <c r="D10" s="9">
        <v>0</v>
      </c>
    </row>
    <row r="11" spans="1:4" x14ac:dyDescent="0.25">
      <c r="A11" t="s">
        <v>22</v>
      </c>
      <c r="B11" t="s">
        <v>24</v>
      </c>
      <c r="C11">
        <v>7</v>
      </c>
      <c r="D11" s="9">
        <v>0</v>
      </c>
    </row>
    <row r="12" spans="1:4" x14ac:dyDescent="0.25">
      <c r="A12" t="s">
        <v>22</v>
      </c>
      <c r="B12" t="s">
        <v>23</v>
      </c>
      <c r="C12">
        <v>9</v>
      </c>
      <c r="D12" s="9">
        <v>0</v>
      </c>
    </row>
    <row r="13" spans="1:4" x14ac:dyDescent="0.25">
      <c r="A13" t="s">
        <v>24</v>
      </c>
      <c r="B13" t="s">
        <v>21</v>
      </c>
      <c r="C13">
        <v>3</v>
      </c>
      <c r="D13" s="9">
        <v>0</v>
      </c>
    </row>
    <row r="14" spans="1:4" x14ac:dyDescent="0.25">
      <c r="A14" t="s">
        <v>24</v>
      </c>
      <c r="B14" t="s">
        <v>22</v>
      </c>
      <c r="C14">
        <v>7</v>
      </c>
      <c r="D14" s="9">
        <v>0</v>
      </c>
    </row>
    <row r="15" spans="1:4" x14ac:dyDescent="0.25">
      <c r="A15" t="s">
        <v>24</v>
      </c>
      <c r="B15" t="s">
        <v>23</v>
      </c>
      <c r="C15">
        <v>2</v>
      </c>
      <c r="D15" s="9">
        <v>0</v>
      </c>
    </row>
    <row r="16" spans="1:4" x14ac:dyDescent="0.25">
      <c r="A16" t="s">
        <v>24</v>
      </c>
      <c r="B16" t="s">
        <v>25</v>
      </c>
      <c r="C16">
        <v>6</v>
      </c>
      <c r="D16" s="9">
        <v>0</v>
      </c>
    </row>
    <row r="17" spans="1:8" x14ac:dyDescent="0.25">
      <c r="A17" t="s">
        <v>23</v>
      </c>
      <c r="B17" t="s">
        <v>20</v>
      </c>
      <c r="C17">
        <v>10</v>
      </c>
      <c r="D17" s="9">
        <v>0</v>
      </c>
    </row>
    <row r="18" spans="1:8" x14ac:dyDescent="0.25">
      <c r="A18" t="s">
        <v>23</v>
      </c>
      <c r="B18" t="s">
        <v>22</v>
      </c>
      <c r="C18">
        <v>9</v>
      </c>
      <c r="D18" s="9">
        <v>0</v>
      </c>
    </row>
    <row r="19" spans="1:8" x14ac:dyDescent="0.25">
      <c r="A19" t="s">
        <v>23</v>
      </c>
      <c r="B19" t="s">
        <v>24</v>
      </c>
      <c r="C19">
        <v>2</v>
      </c>
      <c r="D19" s="9">
        <v>0</v>
      </c>
    </row>
    <row r="20" spans="1:8" x14ac:dyDescent="0.25">
      <c r="A20" t="s">
        <v>23</v>
      </c>
      <c r="B20" t="s">
        <v>25</v>
      </c>
      <c r="C20">
        <v>3</v>
      </c>
      <c r="D20" s="9">
        <v>1</v>
      </c>
    </row>
    <row r="21" spans="1:8" x14ac:dyDescent="0.25">
      <c r="A21" t="s">
        <v>25</v>
      </c>
      <c r="B21" t="s">
        <v>21</v>
      </c>
      <c r="C21">
        <v>9</v>
      </c>
      <c r="D21" s="9">
        <v>0</v>
      </c>
    </row>
    <row r="22" spans="1:8" x14ac:dyDescent="0.25">
      <c r="A22" t="s">
        <v>25</v>
      </c>
      <c r="B22" t="s">
        <v>24</v>
      </c>
      <c r="C22">
        <v>6</v>
      </c>
      <c r="D22" s="9">
        <v>0</v>
      </c>
    </row>
    <row r="23" spans="1:8" ht="15.75" thickBot="1" x14ac:dyDescent="0.3">
      <c r="A23" t="s">
        <v>25</v>
      </c>
      <c r="B23" t="s">
        <v>23</v>
      </c>
      <c r="C23">
        <v>3</v>
      </c>
      <c r="D23" s="10">
        <v>0</v>
      </c>
      <c r="G23" t="s">
        <v>17</v>
      </c>
      <c r="H23">
        <f>SUMPRODUCT(Cost,Flow)</f>
        <v>13</v>
      </c>
    </row>
    <row r="27" spans="1:8" x14ac:dyDescent="0.25">
      <c r="A27" t="s">
        <v>27</v>
      </c>
      <c r="B27" t="s">
        <v>14</v>
      </c>
      <c r="C27" t="s">
        <v>15</v>
      </c>
      <c r="D27" t="s">
        <v>28</v>
      </c>
      <c r="E27" t="s">
        <v>16</v>
      </c>
    </row>
    <row r="28" spans="1:8" x14ac:dyDescent="0.25">
      <c r="A28" t="s">
        <v>20</v>
      </c>
      <c r="B28">
        <f t="shared" ref="B28:B33" si="0">SUMIF(Origin,A28,Flow)</f>
        <v>1</v>
      </c>
      <c r="C28">
        <f t="shared" ref="C28:C33" si="1">SUMIF(Destination,A28,Flow)</f>
        <v>0</v>
      </c>
      <c r="D28">
        <f>B28-C28</f>
        <v>1</v>
      </c>
      <c r="E28">
        <v>1</v>
      </c>
    </row>
    <row r="29" spans="1:8" x14ac:dyDescent="0.25">
      <c r="A29" t="s">
        <v>21</v>
      </c>
      <c r="B29">
        <f t="shared" si="0"/>
        <v>0</v>
      </c>
      <c r="C29">
        <f t="shared" si="1"/>
        <v>0</v>
      </c>
      <c r="D29">
        <f t="shared" ref="D29:D33" si="2">B29-C29</f>
        <v>0</v>
      </c>
      <c r="E29">
        <v>0</v>
      </c>
    </row>
    <row r="30" spans="1:8" x14ac:dyDescent="0.25">
      <c r="A30" t="s">
        <v>22</v>
      </c>
      <c r="B30">
        <f t="shared" si="0"/>
        <v>0</v>
      </c>
      <c r="C30">
        <f t="shared" si="1"/>
        <v>0</v>
      </c>
      <c r="D30">
        <f t="shared" si="2"/>
        <v>0</v>
      </c>
      <c r="E30">
        <v>0</v>
      </c>
    </row>
    <row r="31" spans="1:8" x14ac:dyDescent="0.25">
      <c r="A31" t="s">
        <v>24</v>
      </c>
      <c r="B31">
        <f t="shared" si="0"/>
        <v>0</v>
      </c>
      <c r="C31">
        <f t="shared" si="1"/>
        <v>0</v>
      </c>
      <c r="D31">
        <f t="shared" si="2"/>
        <v>0</v>
      </c>
      <c r="E31">
        <v>0</v>
      </c>
    </row>
    <row r="32" spans="1:8" x14ac:dyDescent="0.25">
      <c r="A32" t="s">
        <v>23</v>
      </c>
      <c r="B32">
        <f t="shared" si="0"/>
        <v>1</v>
      </c>
      <c r="C32">
        <f t="shared" si="1"/>
        <v>1</v>
      </c>
      <c r="D32">
        <f t="shared" si="2"/>
        <v>0</v>
      </c>
      <c r="E32">
        <v>0</v>
      </c>
    </row>
    <row r="33" spans="1:5" x14ac:dyDescent="0.25">
      <c r="A33" t="s">
        <v>25</v>
      </c>
      <c r="B33">
        <f t="shared" si="0"/>
        <v>0</v>
      </c>
      <c r="C33">
        <f t="shared" si="1"/>
        <v>1</v>
      </c>
      <c r="D33">
        <f t="shared" si="2"/>
        <v>-1</v>
      </c>
      <c r="E33">
        <v>-1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18</vt:i4>
      </vt:variant>
    </vt:vector>
  </HeadingPairs>
  <TitlesOfParts>
    <vt:vector size="20" baseType="lpstr">
      <vt:lpstr>Άσκηση 2</vt:lpstr>
      <vt:lpstr>Άσκηση 1</vt:lpstr>
      <vt:lpstr>'Άσκηση 1'!Cost</vt:lpstr>
      <vt:lpstr>Cost</vt:lpstr>
      <vt:lpstr>'Άσκηση 1'!Destination</vt:lpstr>
      <vt:lpstr>Destination</vt:lpstr>
      <vt:lpstr>Difference</vt:lpstr>
      <vt:lpstr>Differences</vt:lpstr>
      <vt:lpstr>Flow</vt:lpstr>
      <vt:lpstr>'Άσκηση 1'!Flow_In</vt:lpstr>
      <vt:lpstr>Flow_In</vt:lpstr>
      <vt:lpstr>'Άσκηση 1'!Flow_Out</vt:lpstr>
      <vt:lpstr>Flow_Out</vt:lpstr>
      <vt:lpstr>Flows</vt:lpstr>
      <vt:lpstr>'Άσκηση 1'!Net_Flow</vt:lpstr>
      <vt:lpstr>Net_Flow</vt:lpstr>
      <vt:lpstr>Node</vt:lpstr>
      <vt:lpstr>'Άσκηση 1'!Origin</vt:lpstr>
      <vt:lpstr>Origin</vt:lpstr>
      <vt:lpstr>Total_Cost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Γιαννίκος Ιωάννης</dc:creator>
  <cp:lastModifiedBy>Γιαννίκος Ιωάννης</cp:lastModifiedBy>
  <dcterms:created xsi:type="dcterms:W3CDTF">2024-04-25T10:14:01Z</dcterms:created>
  <dcterms:modified xsi:type="dcterms:W3CDTF">2024-05-12T13:59:46Z</dcterms:modified>
</cp:coreProperties>
</file>