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26_11_2015\idf\Askisi1\Arxeia sxediasis\"/>
    </mc:Choice>
  </mc:AlternateContent>
  <bookViews>
    <workbookView xWindow="0" yWindow="288" windowWidth="19152" windowHeight="8328" tabRatio="891"/>
  </bookViews>
  <sheets>
    <sheet name="λ-υλικών" sheetId="55" r:id="rId1"/>
    <sheet name="ΤΟΤΕΕ" sheetId="27" r:id="rId2"/>
    <sheet name="ΜΟΝΩΜΕΝΑ ΔΟΜΙΚΑ ΣΤΟΙΧΕΙΑ" sheetId="66" r:id="rId3"/>
    <sheet name="ΑΜΟΝΩΤΑ ΣΕ ΕΠΑΦΗ ΜΕ Ε.Α." sheetId="69" state="hidden" r:id="rId4"/>
    <sheet name="ΑΜΟΝΩΤΑ ΣΕ ΕΠΑΦΗ ΜΕ Μ.Θ.Χ." sheetId="73" state="hidden" r:id="rId5"/>
    <sheet name="επιμετρηση κατακορυφων" sheetId="32" r:id="rId6"/>
    <sheet name="συγκεντρωτικος κατακορυφων" sheetId="33" r:id="rId7"/>
    <sheet name="επιμετρηση οριζοντιων" sheetId="35" r:id="rId8"/>
    <sheet name="συγκεντρωτικος οριζοντιων" sheetId="39" r:id="rId9"/>
    <sheet name="συγκεντρωτικος κουφωματα" sheetId="34" r:id="rId10"/>
    <sheet name="θερμογεφυρες" sheetId="36" r:id="rId11"/>
    <sheet name="Um" sheetId="49" r:id="rId12"/>
    <sheet name="ακούσιος αερισμός" sheetId="75" r:id="rId13"/>
  </sheets>
  <calcPr calcId="152511"/>
</workbook>
</file>

<file path=xl/calcChain.xml><?xml version="1.0" encoding="utf-8"?>
<calcChain xmlns="http://schemas.openxmlformats.org/spreadsheetml/2006/main">
  <c r="G4" i="75" l="1"/>
  <c r="B11" i="75" s="1"/>
  <c r="F11" i="75" s="1"/>
  <c r="H11" i="75" s="1"/>
  <c r="F4" i="75"/>
  <c r="G3" i="75"/>
  <c r="F3" i="75"/>
  <c r="G5" i="75" l="1"/>
  <c r="B10" i="75"/>
  <c r="F10" i="75" s="1"/>
  <c r="B16" i="49"/>
  <c r="C10" i="33"/>
  <c r="C8" i="33"/>
  <c r="C6" i="33"/>
  <c r="C4" i="33"/>
  <c r="C9" i="33"/>
  <c r="C7" i="33"/>
  <c r="C5" i="33"/>
  <c r="C3" i="33"/>
  <c r="D10" i="33"/>
  <c r="D9" i="33"/>
  <c r="D8" i="33"/>
  <c r="D7" i="33"/>
  <c r="D6" i="33"/>
  <c r="D5" i="33"/>
  <c r="D4" i="33"/>
  <c r="D3" i="33"/>
  <c r="D4" i="39"/>
  <c r="D3" i="39"/>
  <c r="E4" i="39"/>
  <c r="E3" i="39"/>
  <c r="AF5" i="32"/>
  <c r="AF6" i="32"/>
  <c r="AF7" i="32"/>
  <c r="AF8" i="32"/>
  <c r="AF9" i="32"/>
  <c r="AF10" i="32"/>
  <c r="AF11" i="32"/>
  <c r="AF12" i="32"/>
  <c r="AF13" i="32"/>
  <c r="AF14" i="32"/>
  <c r="AF15" i="32"/>
  <c r="AF16" i="32"/>
  <c r="AF17" i="32"/>
  <c r="AF18" i="32"/>
  <c r="AF19" i="32"/>
  <c r="AF20" i="32"/>
  <c r="AF21" i="32"/>
  <c r="AF4" i="32"/>
  <c r="AA5" i="32"/>
  <c r="AA6" i="32"/>
  <c r="AA7" i="32"/>
  <c r="AA8" i="32"/>
  <c r="AA9" i="32"/>
  <c r="AA10" i="32"/>
  <c r="AA11" i="32"/>
  <c r="AA12" i="32"/>
  <c r="AA13" i="32"/>
  <c r="AA14" i="32"/>
  <c r="AA15" i="32"/>
  <c r="AA16" i="32"/>
  <c r="AA17" i="32"/>
  <c r="AA18" i="32"/>
  <c r="AA19" i="32"/>
  <c r="AA20" i="32"/>
  <c r="AA4" i="32"/>
  <c r="U5" i="32"/>
  <c r="U6" i="32"/>
  <c r="U7" i="32"/>
  <c r="U8" i="32"/>
  <c r="U9" i="32"/>
  <c r="U10" i="32"/>
  <c r="U11" i="32"/>
  <c r="U12" i="32"/>
  <c r="U13" i="32"/>
  <c r="U14" i="32"/>
  <c r="U15" i="32"/>
  <c r="U16" i="32"/>
  <c r="U17" i="32"/>
  <c r="U18" i="32"/>
  <c r="U19" i="32"/>
  <c r="U4" i="32"/>
  <c r="P5" i="32"/>
  <c r="P6" i="32"/>
  <c r="P7" i="32"/>
  <c r="P8" i="32"/>
  <c r="P9" i="32"/>
  <c r="P10" i="32"/>
  <c r="P11" i="32"/>
  <c r="P12" i="32"/>
  <c r="P13" i="32"/>
  <c r="P14" i="32"/>
  <c r="P15" i="32"/>
  <c r="P4" i="32"/>
  <c r="F58" i="66"/>
  <c r="H56" i="66"/>
  <c r="H55" i="66"/>
  <c r="H54" i="66"/>
  <c r="I58" i="66" s="1"/>
  <c r="I59" i="66" s="1"/>
  <c r="H53" i="66"/>
  <c r="F12" i="75" l="1"/>
  <c r="H10" i="75"/>
  <c r="H12" i="75" s="1"/>
  <c r="F44" i="66"/>
  <c r="H42" i="66"/>
  <c r="H41" i="66"/>
  <c r="H40" i="66"/>
  <c r="I44" i="66" s="1"/>
  <c r="I45" i="66" s="1"/>
  <c r="H39" i="66"/>
  <c r="K5" i="35" l="1"/>
  <c r="K6" i="35" s="1"/>
  <c r="F10" i="36" l="1"/>
  <c r="G5" i="34" l="1"/>
  <c r="I5" i="34" s="1"/>
  <c r="G4" i="34"/>
  <c r="AR19" i="32"/>
  <c r="AR18" i="32"/>
  <c r="AR17" i="32"/>
  <c r="AR16" i="32"/>
  <c r="AR15" i="32"/>
  <c r="AR14" i="32"/>
  <c r="AM10" i="32"/>
  <c r="AR10" i="32"/>
  <c r="G6" i="34" l="1"/>
  <c r="B9" i="49" s="1"/>
  <c r="I4" i="34"/>
  <c r="I6" i="34" s="1"/>
  <c r="C9" i="49" l="1"/>
  <c r="E5" i="35" l="1"/>
  <c r="E6" i="35" s="1"/>
  <c r="E9" i="35" s="1"/>
  <c r="E5" i="39" l="1"/>
  <c r="AR13" i="32"/>
  <c r="AR12" i="32"/>
  <c r="AR11" i="32"/>
  <c r="AR9" i="32"/>
  <c r="AM9" i="32"/>
  <c r="AR8" i="32"/>
  <c r="AM8" i="32"/>
  <c r="AR7" i="32"/>
  <c r="AM7" i="32"/>
  <c r="AR6" i="32"/>
  <c r="AM6" i="32"/>
  <c r="AR5" i="32"/>
  <c r="AM5" i="32"/>
  <c r="AR4" i="32"/>
  <c r="AM4" i="32"/>
  <c r="U20" i="32" l="1"/>
  <c r="P16" i="32"/>
  <c r="AA21" i="32"/>
  <c r="AF22" i="32"/>
  <c r="E18" i="32"/>
  <c r="J21" i="32"/>
  <c r="AR20" i="32"/>
  <c r="AM11" i="32"/>
  <c r="H10" i="66" l="1"/>
  <c r="H9" i="66"/>
  <c r="F27" i="66" l="1"/>
  <c r="H25" i="66"/>
  <c r="H24" i="66"/>
  <c r="H23" i="66"/>
  <c r="H22" i="66"/>
  <c r="I27" i="66" l="1"/>
  <c r="I28" i="66" s="1"/>
  <c r="E4" i="33" l="1"/>
  <c r="G4" i="33" s="1"/>
  <c r="E8" i="33"/>
  <c r="G8" i="33" s="1"/>
  <c r="F13" i="66" l="1"/>
  <c r="H11" i="66"/>
  <c r="H8" i="66"/>
  <c r="F4" i="39" l="1"/>
  <c r="H4" i="39" s="1"/>
  <c r="I13" i="66"/>
  <c r="I14" i="66" s="1"/>
  <c r="G9" i="36" l="1"/>
  <c r="G10" i="36" s="1"/>
  <c r="E7" i="33" l="1"/>
  <c r="G7" i="33" s="1"/>
  <c r="D3" i="49" l="1"/>
  <c r="D4" i="49" s="1"/>
  <c r="F3" i="39" l="1"/>
  <c r="H3" i="39" s="1"/>
  <c r="H5" i="39" s="1"/>
  <c r="E9" i="33" l="1"/>
  <c r="G9" i="33" s="1"/>
  <c r="E3" i="33" l="1"/>
  <c r="G3" i="33" s="1"/>
  <c r="E10" i="33" l="1"/>
  <c r="G10" i="33" s="1"/>
  <c r="B10" i="49" l="1"/>
  <c r="C10" i="49"/>
  <c r="E5" i="33"/>
  <c r="G5" i="33" s="1"/>
  <c r="E6" i="33" l="1"/>
  <c r="G6" i="33" s="1"/>
  <c r="G11" i="33" s="1"/>
  <c r="C8" i="49" s="1"/>
  <c r="C11" i="49" s="1"/>
  <c r="B15" i="49" s="1"/>
  <c r="D11" i="33"/>
  <c r="B8" i="49" s="1"/>
  <c r="B11" i="49" s="1"/>
  <c r="B20" i="49" s="1"/>
  <c r="B17" i="49" l="1"/>
  <c r="B24" i="49" s="1"/>
</calcChain>
</file>

<file path=xl/sharedStrings.xml><?xml version="1.0" encoding="utf-8"?>
<sst xmlns="http://schemas.openxmlformats.org/spreadsheetml/2006/main" count="279" uniqueCount="143">
  <si>
    <t>Υπολογισμός συντελεστή θερμοπερατότητας</t>
  </si>
  <si>
    <t>Πάχος</t>
  </si>
  <si>
    <t>λ</t>
  </si>
  <si>
    <t>R=d/λ</t>
  </si>
  <si>
    <t>d (m)</t>
  </si>
  <si>
    <t>W/mK</t>
  </si>
  <si>
    <t>α/α</t>
  </si>
  <si>
    <t>Στρώσεις δομικού στοιχείου</t>
  </si>
  <si>
    <t>Σd [m]</t>
  </si>
  <si>
    <r>
      <t>m</t>
    </r>
    <r>
      <rPr>
        <vertAlign val="superscript"/>
        <sz val="11"/>
        <rFont val="Arial"/>
        <family val="2"/>
        <charset val="161"/>
      </rPr>
      <t>2</t>
    </r>
    <r>
      <rPr>
        <sz val="11"/>
        <rFont val="Arial"/>
        <family val="2"/>
        <charset val="161"/>
      </rPr>
      <t>K/W</t>
    </r>
  </si>
  <si>
    <r>
      <t>R</t>
    </r>
    <r>
      <rPr>
        <vertAlign val="subscript"/>
        <sz val="11"/>
        <rFont val="Arial"/>
        <family val="2"/>
        <charset val="161"/>
      </rPr>
      <t>a</t>
    </r>
    <r>
      <rPr>
        <sz val="11"/>
        <rFont val="Arial"/>
        <family val="2"/>
        <charset val="161"/>
      </rPr>
      <t xml:space="preserve"> (εξωτερ.)</t>
    </r>
  </si>
  <si>
    <r>
      <t>R</t>
    </r>
    <r>
      <rPr>
        <vertAlign val="subscript"/>
        <sz val="11"/>
        <rFont val="Arial"/>
        <family val="2"/>
        <charset val="161"/>
      </rPr>
      <t>i</t>
    </r>
    <r>
      <rPr>
        <sz val="11"/>
        <rFont val="Arial"/>
        <family val="2"/>
        <charset val="161"/>
      </rPr>
      <t xml:space="preserve"> (εσωτερ.)</t>
    </r>
  </si>
  <si>
    <r>
      <t>ΣR [m</t>
    </r>
    <r>
      <rPr>
        <b/>
        <vertAlign val="superscript"/>
        <sz val="11"/>
        <rFont val="Arial"/>
        <family val="2"/>
        <charset val="161"/>
      </rPr>
      <t>2</t>
    </r>
    <r>
      <rPr>
        <b/>
        <sz val="11"/>
        <rFont val="Arial"/>
        <family val="2"/>
        <charset val="161"/>
      </rPr>
      <t>K/W]</t>
    </r>
  </si>
  <si>
    <r>
      <t>U [W/m</t>
    </r>
    <r>
      <rPr>
        <b/>
        <vertAlign val="superscript"/>
        <sz val="11"/>
        <rFont val="Arial"/>
        <family val="2"/>
        <charset val="161"/>
      </rPr>
      <t>2</t>
    </r>
    <r>
      <rPr>
        <b/>
        <sz val="11"/>
        <rFont val="Arial"/>
        <family val="2"/>
        <charset val="161"/>
      </rPr>
      <t>K]</t>
    </r>
  </si>
  <si>
    <t>Οπτοπλινθοδομή</t>
  </si>
  <si>
    <t>Θερμομόνωση</t>
  </si>
  <si>
    <t>Επίχρισμα</t>
  </si>
  <si>
    <t>Οπλισμένο σκυρόδεμα</t>
  </si>
  <si>
    <t>Κεραμικά πλακίδια</t>
  </si>
  <si>
    <t>Τσιμεντοκονία</t>
  </si>
  <si>
    <r>
      <t>m</t>
    </r>
    <r>
      <rPr>
        <vertAlign val="superscript"/>
        <sz val="10"/>
        <rFont val="Arial"/>
        <family val="2"/>
        <charset val="161"/>
      </rPr>
      <t>2</t>
    </r>
    <r>
      <rPr>
        <sz val="10"/>
        <rFont val="Arial"/>
        <family val="2"/>
        <charset val="161"/>
      </rPr>
      <t>K/W</t>
    </r>
  </si>
  <si>
    <t>δομικό στοιχείο</t>
  </si>
  <si>
    <t>υποστηλώματα/τοιχεία/δοκοί – πάχος φέροντος οργανισμού 0.25m</t>
  </si>
  <si>
    <t>[W/m²K]</t>
  </si>
  <si>
    <t>πλάτος [m]</t>
  </si>
  <si>
    <t>ύψος [m]</t>
  </si>
  <si>
    <t>εμβαδό [m²]</t>
  </si>
  <si>
    <t>ΣΑ=</t>
  </si>
  <si>
    <t>όροφος</t>
  </si>
  <si>
    <t>όψη</t>
  </si>
  <si>
    <t>στοιχείο</t>
  </si>
  <si>
    <t>U [W/m²K]</t>
  </si>
  <si>
    <t>A [m²]</t>
  </si>
  <si>
    <t>UxA [W/K]</t>
  </si>
  <si>
    <t>b</t>
  </si>
  <si>
    <t>bxUxA [W/K]</t>
  </si>
  <si>
    <t>ισόγειο</t>
  </si>
  <si>
    <t>Όροφος</t>
  </si>
  <si>
    <t>πλάτος[m]</t>
  </si>
  <si>
    <t>εμβαδό Α [m²]</t>
  </si>
  <si>
    <t>U</t>
  </si>
  <si>
    <t>UxAxb [W/K]</t>
  </si>
  <si>
    <t>Οριζοντιες θερμογεφυρες</t>
  </si>
  <si>
    <t>Κατηγορία</t>
  </si>
  <si>
    <t>Ψ [W/m]</t>
  </si>
  <si>
    <t>μήκος l [m]</t>
  </si>
  <si>
    <t>Σ(lxΨ)[W/K]</t>
  </si>
  <si>
    <t>Οριζόντιες αδιαφανείς επιφάνειες</t>
  </si>
  <si>
    <t>δομικό</t>
  </si>
  <si>
    <t>ΣA [m²]</t>
  </si>
  <si>
    <t>ΣΑxU</t>
  </si>
  <si>
    <t>[W/K]</t>
  </si>
  <si>
    <t>bxUxΣA</t>
  </si>
  <si>
    <t>δάπεδο σε επαφή με έδαφος</t>
  </si>
  <si>
    <t>Σύνολο</t>
  </si>
  <si>
    <t>ΣΑ[m²]</t>
  </si>
  <si>
    <t>Εμβαδό [m²]</t>
  </si>
  <si>
    <t>Ύψος [m]</t>
  </si>
  <si>
    <t>Όγκος [m³]</t>
  </si>
  <si>
    <t>Σ(bxUxA)</t>
  </si>
  <si>
    <t>Όγκος</t>
  </si>
  <si>
    <t>Τύπος  δομικού στοιχείου</t>
  </si>
  <si>
    <t>κατακόρυφα</t>
  </si>
  <si>
    <t>οριζόντια</t>
  </si>
  <si>
    <t>Σ(bxUxA) [W/m2K]</t>
  </si>
  <si>
    <t xml:space="preserve">Σ (bxUxA) =   </t>
  </si>
  <si>
    <t xml:space="preserve">Σ (bxΨxl) = </t>
  </si>
  <si>
    <t>Σ [W/K]</t>
  </si>
  <si>
    <t xml:space="preserve">Σ A/V </t>
  </si>
  <si>
    <t xml:space="preserve"> [1/m]</t>
  </si>
  <si>
    <t>όριο</t>
  </si>
  <si>
    <t>κουφώματα</t>
  </si>
  <si>
    <t>Um</t>
  </si>
  <si>
    <t>ισογειο</t>
  </si>
  <si>
    <t>Σύνολα</t>
  </si>
  <si>
    <t xml:space="preserve">Ισόγειο </t>
  </si>
  <si>
    <t>ΚΑΤΑΚΟΡΥΦΑ</t>
  </si>
  <si>
    <t>υποστυλώματα, τοιχεία και δοκοί πάχος 25 εκ.</t>
  </si>
  <si>
    <t>ΟΡΙΖΟΝΤΙΑ</t>
  </si>
  <si>
    <t>υποστυλώματα/ τοιχεία/δοκοί 0.25</t>
  </si>
  <si>
    <r>
      <t>&lt; U</t>
    </r>
    <r>
      <rPr>
        <vertAlign val="subscript"/>
        <sz val="11"/>
        <color theme="1"/>
        <rFont val="Arial"/>
        <family val="2"/>
        <charset val="161"/>
      </rPr>
      <t>max</t>
    </r>
    <r>
      <rPr>
        <sz val="11"/>
        <color theme="1"/>
        <rFont val="Arial"/>
        <family val="2"/>
        <charset val="161"/>
      </rPr>
      <t xml:space="preserve"> = 0,75</t>
    </r>
  </si>
  <si>
    <r>
      <t>&lt; U</t>
    </r>
    <r>
      <rPr>
        <vertAlign val="subscript"/>
        <sz val="11"/>
        <color theme="1"/>
        <rFont val="Arial"/>
        <family val="2"/>
        <charset val="161"/>
      </rPr>
      <t>max</t>
    </r>
    <r>
      <rPr>
        <sz val="11"/>
        <color theme="1"/>
        <rFont val="Arial"/>
        <family val="2"/>
        <charset val="161"/>
      </rPr>
      <t xml:space="preserve"> = 0,45</t>
    </r>
  </si>
  <si>
    <t xml:space="preserve">Σύνολο θερμικών απωλειών </t>
  </si>
  <si>
    <t>εξωτερική τοιχοποιία – πάχος πλίνθου 0.25m</t>
  </si>
  <si>
    <t xml:space="preserve">εξωτερική τοιχοποιία 0.25 </t>
  </si>
  <si>
    <t xml:space="preserve">τοιχοποιία πάχος πλίνθου 25εκ. </t>
  </si>
  <si>
    <t>4,1β</t>
  </si>
  <si>
    <t>ΤΕΛΙΚΟ ΣΥΝΟΛΟ</t>
  </si>
  <si>
    <t>φάρδος [m]</t>
  </si>
  <si>
    <t>Κωδικός σκαριφήματος</t>
  </si>
  <si>
    <t>ΔΟΜΙΚΑ ΣΤΟΙΧΕΙΑ Ζ1 - Ground floor</t>
  </si>
  <si>
    <t>Z1:NW</t>
  </si>
  <si>
    <t>Z1:SW</t>
  </si>
  <si>
    <t>Z1:EW</t>
  </si>
  <si>
    <t>Z1:WW</t>
  </si>
  <si>
    <t>WALL:BRICK</t>
  </si>
  <si>
    <t>Z1:EP</t>
  </si>
  <si>
    <t>Z1:WB</t>
  </si>
  <si>
    <t>WALL:PIER &amp; WALL:BEAM</t>
  </si>
  <si>
    <t xml:space="preserve">δάπεδο - πάχος πλάκας 15 εκ. </t>
  </si>
  <si>
    <t>FLOOR</t>
  </si>
  <si>
    <t>Ελαφροσκυρόδεμα κλίσεων</t>
  </si>
  <si>
    <r>
      <t>&lt; U</t>
    </r>
    <r>
      <rPr>
        <vertAlign val="subscript"/>
        <sz val="11"/>
        <color theme="1"/>
        <rFont val="Arial"/>
        <family val="2"/>
        <charset val="161"/>
      </rPr>
      <t>max</t>
    </r>
    <r>
      <rPr>
        <sz val="11"/>
        <color theme="1"/>
        <rFont val="Arial"/>
        <family val="2"/>
        <charset val="161"/>
      </rPr>
      <t xml:space="preserve"> = 0.40</t>
    </r>
  </si>
  <si>
    <t xml:space="preserve">δώμα - πάχος πλάκας 15 εκ. </t>
  </si>
  <si>
    <t>ROOF</t>
  </si>
  <si>
    <t>Z1:F</t>
  </si>
  <si>
    <t>Z1:R</t>
  </si>
  <si>
    <t>ΟΨΗ Ν</t>
  </si>
  <si>
    <t>ΟΨΗ Β</t>
  </si>
  <si>
    <t>ΟΨΗ A</t>
  </si>
  <si>
    <t>ΟΨΗ Δ</t>
  </si>
  <si>
    <t>N</t>
  </si>
  <si>
    <t>B</t>
  </si>
  <si>
    <t>A</t>
  </si>
  <si>
    <t>Δ</t>
  </si>
  <si>
    <t xml:space="preserve">Δάπεδο </t>
  </si>
  <si>
    <t>Δώμα</t>
  </si>
  <si>
    <t>δάπεδο</t>
  </si>
  <si>
    <t>δώμα</t>
  </si>
  <si>
    <t>πόρτα</t>
  </si>
  <si>
    <t>παράθυρο</t>
  </si>
  <si>
    <t>Θερμογέφυρες δώματος / οροφής σε προεξοχή</t>
  </si>
  <si>
    <t>Δ27</t>
  </si>
  <si>
    <t xml:space="preserve">ΚΕΛΥΦΟΣ - ΔΟΜΙΚΑ ΣΤΟΙΧΕΙΑ </t>
  </si>
  <si>
    <t>ΘΕΡΜΟΓΕΦΥΡΕΣ</t>
  </si>
  <si>
    <t>ΑΚΟΥΣΙΟΣ/ ΑΘΕΛΗΤΟΣ ΑΕΡΙΣΜΟΣ</t>
  </si>
  <si>
    <t>Άνοιγμα</t>
  </si>
  <si>
    <t>Πλάτος ανοίγματος</t>
  </si>
  <si>
    <t>Ύψος ανοίγματος</t>
  </si>
  <si>
    <r>
      <t>Εμβαδό ανοίγματος [m</t>
    </r>
    <r>
      <rPr>
        <b/>
        <vertAlign val="superscript"/>
        <sz val="11"/>
        <color rgb="FF000000"/>
        <rFont val="Arial"/>
        <family val="2"/>
        <charset val="161"/>
      </rPr>
      <t>2</t>
    </r>
    <r>
      <rPr>
        <b/>
        <sz val="11"/>
        <color rgb="FF000000"/>
        <rFont val="Arial"/>
        <family val="2"/>
        <charset val="161"/>
      </rPr>
      <t>]</t>
    </r>
  </si>
  <si>
    <r>
      <t>Μήκος L</t>
    </r>
    <r>
      <rPr>
        <b/>
        <vertAlign val="subscript"/>
        <sz val="11"/>
        <color rgb="FF000000"/>
        <rFont val="Arial"/>
        <family val="2"/>
        <charset val="161"/>
      </rPr>
      <t>g</t>
    </r>
    <r>
      <rPr>
        <b/>
        <sz val="11"/>
        <color rgb="FF000000"/>
        <rFont val="Arial"/>
        <family val="2"/>
        <charset val="161"/>
      </rPr>
      <t xml:space="preserve"> [m]</t>
    </r>
  </si>
  <si>
    <t>ΙΣΟΓΕΙΟ</t>
  </si>
  <si>
    <t>Πόρτα</t>
  </si>
  <si>
    <t>Παράθυρο</t>
  </si>
  <si>
    <t>συνολικός αθέλητος αερισμός</t>
  </si>
  <si>
    <t>περίμετρος ανοιγμάτων</t>
  </si>
  <si>
    <t>Συντελεστής αεροδιαπε-ρατότητας α</t>
  </si>
  <si>
    <t>Συντελεστής διεισδυτικό-τητας R</t>
  </si>
  <si>
    <t>Συντελεστής θέσης και ανεμόπτωσης Η</t>
  </si>
  <si>
    <r>
      <t>V</t>
    </r>
    <r>
      <rPr>
        <b/>
        <vertAlign val="subscript"/>
        <sz val="9"/>
        <color rgb="FF000000"/>
        <rFont val="Arial"/>
        <family val="2"/>
        <charset val="161"/>
      </rPr>
      <t>inf</t>
    </r>
  </si>
  <si>
    <r>
      <t>m</t>
    </r>
    <r>
      <rPr>
        <vertAlign val="superscript"/>
        <sz val="11"/>
        <color theme="1"/>
        <rFont val="Calibri"/>
        <family val="2"/>
        <charset val="161"/>
        <scheme val="minor"/>
      </rPr>
      <t>3</t>
    </r>
    <r>
      <rPr>
        <sz val="11"/>
        <color theme="1"/>
        <rFont val="Calibri"/>
        <family val="2"/>
        <charset val="161"/>
        <scheme val="minor"/>
      </rPr>
      <t>/h</t>
    </r>
  </si>
  <si>
    <r>
      <t>m</t>
    </r>
    <r>
      <rPr>
        <vertAlign val="superscript"/>
        <sz val="11"/>
        <color theme="1"/>
        <rFont val="Calibri"/>
        <family val="2"/>
        <charset val="161"/>
        <scheme val="minor"/>
      </rPr>
      <t>3</t>
    </r>
    <r>
      <rPr>
        <sz val="11"/>
        <color theme="1"/>
        <rFont val="Calibri"/>
        <family val="2"/>
        <charset val="161"/>
        <scheme val="minor"/>
      </rPr>
      <t>/s</t>
    </r>
  </si>
  <si>
    <r>
      <t>ΣV</t>
    </r>
    <r>
      <rPr>
        <b/>
        <vertAlign val="subscript"/>
        <sz val="11"/>
        <color rgb="FF000000"/>
        <rFont val="Arial"/>
        <family val="2"/>
        <charset val="161"/>
      </rPr>
      <t>inf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</si>
</sst>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0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1"/>
      <scheme val="minor"/>
    </font>
    <font>
      <sz val="11"/>
      <color theme="1"/>
      <name val="Arial"/>
      <family val="2"/>
      <charset val="161"/>
    </font>
    <font>
      <b/>
      <sz val="11"/>
      <color theme="1"/>
      <name val="Arial"/>
      <family val="2"/>
      <charset val="161"/>
    </font>
    <font>
      <vertAlign val="subscript"/>
      <sz val="11"/>
      <color theme="1"/>
      <name val="Arial"/>
      <family val="2"/>
      <charset val="161"/>
    </font>
    <font>
      <b/>
      <sz val="11"/>
      <name val="Arial"/>
      <family val="2"/>
      <charset val="161"/>
    </font>
    <font>
      <sz val="11"/>
      <name val="Arial"/>
      <family val="2"/>
      <charset val="161"/>
    </font>
    <font>
      <vertAlign val="superscript"/>
      <sz val="11"/>
      <name val="Arial"/>
      <family val="2"/>
      <charset val="161"/>
    </font>
    <font>
      <vertAlign val="subscript"/>
      <sz val="11"/>
      <name val="Arial"/>
      <family val="2"/>
      <charset val="161"/>
    </font>
    <font>
      <b/>
      <vertAlign val="superscript"/>
      <sz val="11"/>
      <name val="Arial"/>
      <family val="2"/>
      <charset val="161"/>
    </font>
    <font>
      <sz val="10"/>
      <name val="Arial"/>
      <family val="2"/>
      <charset val="161"/>
    </font>
    <font>
      <vertAlign val="superscript"/>
      <sz val="10"/>
      <name val="Arial"/>
      <family val="2"/>
      <charset val="161"/>
    </font>
    <font>
      <b/>
      <sz val="11"/>
      <color theme="1"/>
      <name val="Calibri"/>
      <family val="2"/>
      <charset val="161"/>
      <scheme val="minor"/>
    </font>
    <font>
      <sz val="11"/>
      <color rgb="FF000000"/>
      <name val="Arial"/>
      <family val="2"/>
      <charset val="161"/>
    </font>
    <font>
      <b/>
      <sz val="11"/>
      <color rgb="FF000000"/>
      <name val="Arial"/>
      <family val="2"/>
      <charset val="161"/>
    </font>
    <font>
      <u/>
      <sz val="11"/>
      <color theme="1"/>
      <name val="Arial"/>
      <family val="2"/>
      <charset val="161"/>
    </font>
    <font>
      <sz val="10"/>
      <color theme="1"/>
      <name val="Arial"/>
      <family val="2"/>
      <charset val="161"/>
    </font>
    <font>
      <sz val="12"/>
      <color theme="1"/>
      <name val="Arial"/>
      <family val="2"/>
      <charset val="161"/>
    </font>
    <font>
      <b/>
      <sz val="11"/>
      <color rgb="FFFF0000"/>
      <name val="Calibri"/>
      <family val="2"/>
      <charset val="161"/>
      <scheme val="minor"/>
    </font>
    <font>
      <sz val="11"/>
      <color theme="1"/>
      <name val="Times New Roman"/>
      <family val="1"/>
      <charset val="161"/>
    </font>
    <font>
      <b/>
      <sz val="14"/>
      <color theme="1"/>
      <name val="Calibri"/>
      <family val="2"/>
      <charset val="161"/>
      <scheme val="minor"/>
    </font>
    <font>
      <b/>
      <sz val="11"/>
      <color indexed="9"/>
      <name val="Arial"/>
      <family val="2"/>
      <charset val="161"/>
    </font>
    <font>
      <b/>
      <sz val="20"/>
      <color theme="1"/>
      <name val="Arial"/>
      <family val="2"/>
      <charset val="161"/>
    </font>
    <font>
      <b/>
      <sz val="16"/>
      <color theme="1"/>
      <name val="Arial"/>
      <family val="2"/>
      <charset val="161"/>
    </font>
    <font>
      <b/>
      <sz val="26"/>
      <name val="Calibri"/>
      <family val="2"/>
      <charset val="161"/>
      <scheme val="minor"/>
    </font>
    <font>
      <b/>
      <vertAlign val="superscript"/>
      <sz val="11"/>
      <color rgb="FF000000"/>
      <name val="Arial"/>
      <family val="2"/>
      <charset val="161"/>
    </font>
    <font>
      <b/>
      <vertAlign val="subscript"/>
      <sz val="11"/>
      <color rgb="FF000000"/>
      <name val="Arial"/>
      <family val="2"/>
      <charset val="161"/>
    </font>
    <font>
      <b/>
      <sz val="9"/>
      <color rgb="FF000000"/>
      <name val="Arial"/>
      <family val="2"/>
      <charset val="161"/>
    </font>
    <font>
      <b/>
      <vertAlign val="subscript"/>
      <sz val="9"/>
      <color rgb="FF000000"/>
      <name val="Arial"/>
      <family val="2"/>
      <charset val="161"/>
    </font>
    <font>
      <vertAlign val="superscript"/>
      <sz val="11"/>
      <color theme="1"/>
      <name val="Calibri"/>
      <family val="2"/>
      <charset val="161"/>
      <scheme val="minor"/>
    </font>
    <font>
      <sz val="10"/>
      <color theme="1"/>
      <name val="Times New Roman"/>
      <family val="1"/>
      <charset val="161"/>
    </font>
  </fonts>
  <fills count="1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2D69B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6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applyFont="1" applyBorder="1"/>
    <xf numFmtId="0" fontId="2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164" fontId="6" fillId="0" borderId="6" xfId="0" applyNumberFormat="1" applyFont="1" applyBorder="1" applyAlignment="1">
      <alignment horizontal="center" vertical="center"/>
    </xf>
    <xf numFmtId="2" fontId="5" fillId="0" borderId="0" xfId="0" applyNumberFormat="1" applyFont="1" applyBorder="1" applyAlignment="1">
      <alignment horizontal="right" vertical="center"/>
    </xf>
    <xf numFmtId="0" fontId="6" fillId="0" borderId="0" xfId="0" applyFont="1" applyBorder="1"/>
    <xf numFmtId="0" fontId="5" fillId="2" borderId="0" xfId="0" applyFont="1" applyFill="1" applyBorder="1" applyAlignment="1">
      <alignment horizontal="center" vertical="center"/>
    </xf>
    <xf numFmtId="2" fontId="5" fillId="2" borderId="0" xfId="0" applyNumberFormat="1" applyFont="1" applyFill="1" applyBorder="1" applyAlignment="1">
      <alignment horizontal="right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12" fillId="0" borderId="0" xfId="0" applyFont="1"/>
    <xf numFmtId="0" fontId="13" fillId="0" borderId="13" xfId="0" applyFont="1" applyBorder="1" applyAlignment="1">
      <alignment vertical="center" wrapText="1"/>
    </xf>
    <xf numFmtId="0" fontId="14" fillId="0" borderId="1" xfId="0" applyFont="1" applyFill="1" applyBorder="1" applyAlignment="1">
      <alignment vertical="center" wrapText="1"/>
    </xf>
    <xf numFmtId="0" fontId="13" fillId="0" borderId="1" xfId="0" applyFont="1" applyBorder="1" applyAlignment="1">
      <alignment vertical="center" wrapText="1"/>
    </xf>
    <xf numFmtId="0" fontId="13" fillId="0" borderId="0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0" fillId="0" borderId="0" xfId="0" applyFont="1"/>
    <xf numFmtId="0" fontId="3" fillId="0" borderId="18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2" fontId="13" fillId="0" borderId="13" xfId="0" applyNumberFormat="1" applyFont="1" applyBorder="1" applyAlignment="1">
      <alignment horizontal="center" vertical="center" wrapText="1"/>
    </xf>
    <xf numFmtId="2" fontId="0" fillId="0" borderId="0" xfId="0" applyNumberFormat="1"/>
    <xf numFmtId="0" fontId="3" fillId="0" borderId="1" xfId="0" applyFont="1" applyBorder="1" applyAlignment="1">
      <alignment horizontal="center" wrapText="1"/>
    </xf>
    <xf numFmtId="0" fontId="3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2" fontId="2" fillId="0" borderId="13" xfId="0" applyNumberFormat="1" applyFont="1" applyBorder="1" applyAlignment="1">
      <alignment horizontal="center" wrapText="1"/>
    </xf>
    <xf numFmtId="2" fontId="14" fillId="4" borderId="13" xfId="0" applyNumberFormat="1" applyFont="1" applyFill="1" applyBorder="1" applyAlignment="1">
      <alignment horizontal="center" wrapText="1"/>
    </xf>
    <xf numFmtId="0" fontId="14" fillId="0" borderId="12" xfId="0" applyFont="1" applyBorder="1" applyAlignment="1">
      <alignment wrapText="1"/>
    </xf>
    <xf numFmtId="0" fontId="14" fillId="3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14" fillId="0" borderId="26" xfId="0" applyFont="1" applyBorder="1" applyAlignment="1">
      <alignment wrapText="1"/>
    </xf>
    <xf numFmtId="2" fontId="13" fillId="0" borderId="13" xfId="0" applyNumberFormat="1" applyFont="1" applyBorder="1" applyAlignment="1">
      <alignment horizontal="center" wrapText="1"/>
    </xf>
    <xf numFmtId="0" fontId="14" fillId="0" borderId="12" xfId="0" applyFont="1" applyFill="1" applyBorder="1" applyAlignment="1">
      <alignment horizontal="right" wrapText="1"/>
    </xf>
    <xf numFmtId="0" fontId="3" fillId="0" borderId="22" xfId="0" applyFont="1" applyBorder="1" applyAlignment="1">
      <alignment vertical="top" wrapText="1"/>
    </xf>
    <xf numFmtId="2" fontId="3" fillId="0" borderId="23" xfId="0" applyNumberFormat="1" applyFont="1" applyBorder="1" applyAlignment="1">
      <alignment vertical="top" wrapText="1"/>
    </xf>
    <xf numFmtId="0" fontId="3" fillId="0" borderId="24" xfId="0" applyFont="1" applyBorder="1" applyAlignment="1">
      <alignment vertical="top" wrapText="1"/>
    </xf>
    <xf numFmtId="0" fontId="3" fillId="0" borderId="24" xfId="0" applyFont="1" applyBorder="1" applyAlignment="1">
      <alignment horizontal="right" vertical="top" wrapText="1"/>
    </xf>
    <xf numFmtId="2" fontId="3" fillId="5" borderId="25" xfId="0" applyNumberFormat="1" applyFont="1" applyFill="1" applyBorder="1" applyAlignment="1">
      <alignment wrapText="1"/>
    </xf>
    <xf numFmtId="0" fontId="17" fillId="0" borderId="0" xfId="0" applyFont="1"/>
    <xf numFmtId="2" fontId="2" fillId="0" borderId="13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2" fontId="13" fillId="0" borderId="13" xfId="0" applyNumberFormat="1" applyFont="1" applyBorder="1" applyAlignment="1">
      <alignment vertical="center" wrapText="1"/>
    </xf>
    <xf numFmtId="0" fontId="14" fillId="0" borderId="0" xfId="0" applyFont="1" applyBorder="1" applyAlignment="1">
      <alignment vertical="center" wrapText="1"/>
    </xf>
    <xf numFmtId="0" fontId="0" fillId="0" borderId="0" xfId="0" applyFill="1"/>
    <xf numFmtId="2" fontId="13" fillId="0" borderId="27" xfId="0" applyNumberFormat="1" applyFont="1" applyBorder="1" applyAlignment="1">
      <alignment horizontal="center" vertical="center" wrapText="1"/>
    </xf>
    <xf numFmtId="2" fontId="13" fillId="0" borderId="27" xfId="0" applyNumberFormat="1" applyFont="1" applyFill="1" applyBorder="1" applyAlignment="1">
      <alignment horizontal="center" vertical="center" wrapText="1"/>
    </xf>
    <xf numFmtId="2" fontId="13" fillId="0" borderId="2" xfId="0" applyNumberFormat="1" applyFont="1" applyBorder="1" applyAlignment="1">
      <alignment horizontal="center" vertical="center" wrapText="1"/>
    </xf>
    <xf numFmtId="0" fontId="0" fillId="0" borderId="0" xfId="0" applyFont="1" applyFill="1"/>
    <xf numFmtId="0" fontId="2" fillId="0" borderId="20" xfId="0" applyFont="1" applyBorder="1" applyAlignment="1">
      <alignment vertical="center"/>
    </xf>
    <xf numFmtId="0" fontId="3" fillId="0" borderId="1" xfId="0" applyFont="1" applyBorder="1" applyAlignment="1">
      <alignment horizontal="right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vertical="center" wrapText="1"/>
    </xf>
    <xf numFmtId="0" fontId="2" fillId="0" borderId="0" xfId="0" applyFont="1" applyFill="1"/>
    <xf numFmtId="0" fontId="2" fillId="0" borderId="0" xfId="0" applyFont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164" fontId="6" fillId="0" borderId="3" xfId="0" applyNumberFormat="1" applyFont="1" applyBorder="1" applyAlignment="1">
      <alignment horizontal="right" vertical="center"/>
    </xf>
    <xf numFmtId="0" fontId="6" fillId="0" borderId="9" xfId="0" applyFont="1" applyBorder="1" applyAlignment="1">
      <alignment horizontal="center" vertical="center"/>
    </xf>
    <xf numFmtId="2" fontId="13" fillId="0" borderId="13" xfId="0" applyNumberFormat="1" applyFont="1" applyFill="1" applyBorder="1" applyAlignment="1">
      <alignment horizontal="center" vertical="center" wrapText="1"/>
    </xf>
    <xf numFmtId="2" fontId="13" fillId="0" borderId="12" xfId="0" applyNumberFormat="1" applyFont="1" applyBorder="1" applyAlignment="1">
      <alignment vertical="center" wrapText="1"/>
    </xf>
    <xf numFmtId="2" fontId="13" fillId="0" borderId="11" xfId="0" applyNumberFormat="1" applyFont="1" applyBorder="1" applyAlignment="1">
      <alignment vertical="center" wrapText="1"/>
    </xf>
    <xf numFmtId="2" fontId="3" fillId="0" borderId="25" xfId="0" applyNumberFormat="1" applyFont="1" applyFill="1" applyBorder="1" applyAlignment="1">
      <alignment vertical="top" wrapText="1"/>
    </xf>
    <xf numFmtId="0" fontId="3" fillId="0" borderId="0" xfId="0" applyFont="1" applyFill="1"/>
    <xf numFmtId="0" fontId="5" fillId="0" borderId="0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164" fontId="6" fillId="0" borderId="6" xfId="0" applyNumberFormat="1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164" fontId="6" fillId="0" borderId="3" xfId="0" applyNumberFormat="1" applyFont="1" applyFill="1" applyBorder="1" applyAlignment="1">
      <alignment horizontal="right" vertical="center"/>
    </xf>
    <xf numFmtId="0" fontId="2" fillId="0" borderId="0" xfId="0" applyFont="1" applyFill="1" applyBorder="1"/>
    <xf numFmtId="2" fontId="21" fillId="0" borderId="0" xfId="0" applyNumberFormat="1" applyFont="1" applyFill="1" applyBorder="1"/>
    <xf numFmtId="0" fontId="3" fillId="9" borderId="0" xfId="0" applyFont="1" applyFill="1" applyBorder="1"/>
    <xf numFmtId="0" fontId="2" fillId="10" borderId="0" xfId="0" applyFont="1" applyFill="1" applyBorder="1"/>
    <xf numFmtId="0" fontId="2" fillId="0" borderId="0" xfId="0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>
      <alignment horizontal="right" vertical="center"/>
    </xf>
    <xf numFmtId="0" fontId="6" fillId="0" borderId="0" xfId="0" applyFont="1" applyFill="1" applyBorder="1"/>
    <xf numFmtId="0" fontId="2" fillId="0" borderId="0" xfId="0" applyFont="1" applyFill="1" applyBorder="1" applyAlignment="1"/>
    <xf numFmtId="0" fontId="2" fillId="8" borderId="0" xfId="0" applyFont="1" applyFill="1"/>
    <xf numFmtId="2" fontId="13" fillId="0" borderId="0" xfId="0" applyNumberFormat="1" applyFont="1" applyBorder="1" applyAlignment="1">
      <alignment vertical="center" wrapText="1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164" fontId="6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164" fontId="6" fillId="0" borderId="0" xfId="0" applyNumberFormat="1" applyFont="1" applyFill="1" applyBorder="1" applyAlignment="1">
      <alignment vertical="center"/>
    </xf>
    <xf numFmtId="2" fontId="6" fillId="0" borderId="0" xfId="0" applyNumberFormat="1" applyFont="1" applyFill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vertical="center" wrapText="1"/>
    </xf>
    <xf numFmtId="2" fontId="13" fillId="0" borderId="0" xfId="0" applyNumberFormat="1" applyFont="1" applyFill="1" applyBorder="1" applyAlignment="1">
      <alignment vertical="center" wrapText="1"/>
    </xf>
    <xf numFmtId="0" fontId="6" fillId="10" borderId="0" xfId="0" applyFont="1" applyFill="1" applyBorder="1"/>
    <xf numFmtId="0" fontId="13" fillId="0" borderId="1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13" fillId="0" borderId="12" xfId="0" applyFont="1" applyBorder="1" applyAlignment="1">
      <alignment vertical="center" wrapText="1"/>
    </xf>
    <xf numFmtId="0" fontId="14" fillId="0" borderId="12" xfId="0" applyFont="1" applyBorder="1" applyAlignment="1">
      <alignment vertical="center" wrapText="1"/>
    </xf>
    <xf numFmtId="0" fontId="2" fillId="0" borderId="0" xfId="0" applyFont="1" applyBorder="1" applyAlignment="1">
      <alignment horizontal="center" wrapText="1"/>
    </xf>
    <xf numFmtId="2" fontId="2" fillId="0" borderId="0" xfId="0" applyNumberFormat="1" applyFont="1" applyBorder="1" applyAlignment="1">
      <alignment horizontal="center" wrapText="1"/>
    </xf>
    <xf numFmtId="0" fontId="14" fillId="0" borderId="0" xfId="0" applyFont="1" applyFill="1" applyBorder="1" applyAlignment="1">
      <alignment horizontal="right" wrapText="1"/>
    </xf>
    <xf numFmtId="2" fontId="0" fillId="0" borderId="0" xfId="0" applyNumberFormat="1" applyFont="1"/>
    <xf numFmtId="2" fontId="19" fillId="0" borderId="0" xfId="0" applyNumberFormat="1" applyFont="1" applyAlignment="1">
      <alignment vertical="center" wrapText="1"/>
    </xf>
    <xf numFmtId="2" fontId="14" fillId="4" borderId="1" xfId="0" applyNumberFormat="1" applyFont="1" applyFill="1" applyBorder="1" applyAlignment="1">
      <alignment horizontal="center" wrapText="1"/>
    </xf>
    <xf numFmtId="0" fontId="14" fillId="0" borderId="26" xfId="0" applyFont="1" applyBorder="1" applyAlignment="1">
      <alignment horizontal="center" vertical="center" wrapText="1"/>
    </xf>
    <xf numFmtId="2" fontId="12" fillId="0" borderId="1" xfId="0" applyNumberFormat="1" applyFont="1" applyBorder="1"/>
    <xf numFmtId="2" fontId="18" fillId="0" borderId="1" xfId="0" applyNumberFormat="1" applyFont="1" applyBorder="1"/>
    <xf numFmtId="0" fontId="0" fillId="0" borderId="0" xfId="0"/>
    <xf numFmtId="0" fontId="3" fillId="0" borderId="0" xfId="0" applyFont="1" applyFill="1" applyBorder="1"/>
    <xf numFmtId="2" fontId="13" fillId="0" borderId="13" xfId="0" applyNumberFormat="1" applyFont="1" applyBorder="1" applyAlignment="1">
      <alignment horizontal="center" vertical="center" wrapText="1"/>
    </xf>
    <xf numFmtId="2" fontId="13" fillId="0" borderId="13" xfId="0" applyNumberFormat="1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2" fontId="2" fillId="0" borderId="13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right" vertical="center" wrapText="1"/>
    </xf>
    <xf numFmtId="2" fontId="13" fillId="0" borderId="1" xfId="0" applyNumberFormat="1" applyFont="1" applyBorder="1" applyAlignment="1">
      <alignment vertical="center" wrapText="1"/>
    </xf>
    <xf numFmtId="0" fontId="13" fillId="0" borderId="12" xfId="0" applyFont="1" applyBorder="1" applyAlignment="1">
      <alignment vertical="center" wrapText="1"/>
    </xf>
    <xf numFmtId="0" fontId="14" fillId="0" borderId="12" xfId="0" applyFont="1" applyBorder="1" applyAlignment="1">
      <alignment vertical="center" wrapText="1"/>
    </xf>
    <xf numFmtId="2" fontId="14" fillId="5" borderId="12" xfId="0" applyNumberFormat="1" applyFont="1" applyFill="1" applyBorder="1" applyAlignment="1">
      <alignment vertical="center" wrapText="1"/>
    </xf>
    <xf numFmtId="0" fontId="2" fillId="0" borderId="0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2" fillId="6" borderId="20" xfId="0" applyFont="1" applyFill="1" applyBorder="1" applyAlignment="1">
      <alignment vertical="center"/>
    </xf>
    <xf numFmtId="0" fontId="0" fillId="6" borderId="0" xfId="0" applyFill="1"/>
    <xf numFmtId="0" fontId="2" fillId="0" borderId="20" xfId="0" applyFont="1" applyFill="1" applyBorder="1" applyAlignment="1">
      <alignment vertical="center"/>
    </xf>
    <xf numFmtId="0" fontId="5" fillId="0" borderId="7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164" fontId="6" fillId="0" borderId="3" xfId="0" applyNumberFormat="1" applyFont="1" applyBorder="1" applyAlignment="1">
      <alignment horizontal="right" vertical="center"/>
    </xf>
    <xf numFmtId="0" fontId="6" fillId="0" borderId="9" xfId="0" applyFont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0" fontId="13" fillId="0" borderId="12" xfId="0" applyFont="1" applyBorder="1" applyAlignment="1">
      <alignment vertical="center" wrapText="1"/>
    </xf>
    <xf numFmtId="2" fontId="14" fillId="5" borderId="1" xfId="0" applyNumberFormat="1" applyFont="1" applyFill="1" applyBorder="1" applyAlignment="1">
      <alignment horizontal="center" vertical="center" wrapText="1"/>
    </xf>
    <xf numFmtId="2" fontId="14" fillId="5" borderId="13" xfId="0" applyNumberFormat="1" applyFont="1" applyFill="1" applyBorder="1" applyAlignment="1">
      <alignment vertical="center" wrapText="1"/>
    </xf>
    <xf numFmtId="2" fontId="14" fillId="5" borderId="1" xfId="0" applyNumberFormat="1" applyFont="1" applyFill="1" applyBorder="1" applyAlignment="1">
      <alignment vertical="center" wrapText="1"/>
    </xf>
    <xf numFmtId="2" fontId="14" fillId="5" borderId="11" xfId="0" applyNumberFormat="1" applyFont="1" applyFill="1" applyBorder="1" applyAlignment="1">
      <alignment vertical="center" wrapText="1"/>
    </xf>
    <xf numFmtId="2" fontId="3" fillId="5" borderId="13" xfId="0" applyNumberFormat="1" applyFont="1" applyFill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3" fillId="11" borderId="0" xfId="0" applyFont="1" applyFill="1" applyBorder="1"/>
    <xf numFmtId="0" fontId="2" fillId="0" borderId="0" xfId="0" applyFont="1" applyFill="1" applyBorder="1" applyAlignment="1">
      <alignment horizontal="right"/>
    </xf>
    <xf numFmtId="0" fontId="2" fillId="0" borderId="0" xfId="0" applyFont="1" applyAlignment="1">
      <alignment horizontal="right"/>
    </xf>
    <xf numFmtId="0" fontId="5" fillId="0" borderId="0" xfId="0" applyFont="1" applyBorder="1" applyAlignment="1">
      <alignment horizontal="right"/>
    </xf>
    <xf numFmtId="0" fontId="5" fillId="0" borderId="6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0" xfId="0" applyFont="1" applyFill="1" applyBorder="1" applyAlignment="1">
      <alignment horizontal="right"/>
    </xf>
    <xf numFmtId="0" fontId="5" fillId="0" borderId="7" xfId="0" applyFont="1" applyFill="1" applyBorder="1" applyAlignment="1">
      <alignment horizontal="right"/>
    </xf>
    <xf numFmtId="0" fontId="10" fillId="0" borderId="7" xfId="0" applyFont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6" fillId="0" borderId="6" xfId="0" applyFont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6" fillId="0" borderId="6" xfId="0" applyFont="1" applyFill="1" applyBorder="1" applyAlignment="1">
      <alignment horizontal="right"/>
    </xf>
    <xf numFmtId="164" fontId="6" fillId="0" borderId="6" xfId="0" applyNumberFormat="1" applyFont="1" applyBorder="1" applyAlignment="1">
      <alignment horizontal="right"/>
    </xf>
    <xf numFmtId="2" fontId="6" fillId="0" borderId="0" xfId="0" applyNumberFormat="1" applyFont="1" applyFill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right"/>
    </xf>
    <xf numFmtId="0" fontId="2" fillId="0" borderId="0" xfId="0" applyFont="1" applyBorder="1" applyAlignment="1">
      <alignment horizontal="right"/>
    </xf>
    <xf numFmtId="2" fontId="5" fillId="0" borderId="0" xfId="0" applyNumberFormat="1" applyFont="1" applyBorder="1" applyAlignment="1">
      <alignment horizontal="right"/>
    </xf>
    <xf numFmtId="0" fontId="5" fillId="0" borderId="4" xfId="0" applyFont="1" applyBorder="1" applyAlignment="1">
      <alignment horizontal="right"/>
    </xf>
    <xf numFmtId="0" fontId="5" fillId="2" borderId="0" xfId="0" applyFont="1" applyFill="1" applyBorder="1" applyAlignment="1">
      <alignment horizontal="right"/>
    </xf>
    <xf numFmtId="2" fontId="5" fillId="2" borderId="0" xfId="0" applyNumberFormat="1" applyFont="1" applyFill="1" applyBorder="1" applyAlignment="1">
      <alignment horizontal="right"/>
    </xf>
    <xf numFmtId="2" fontId="2" fillId="0" borderId="0" xfId="0" applyNumberFormat="1" applyFont="1" applyFill="1" applyBorder="1" applyAlignment="1">
      <alignment horizontal="right"/>
    </xf>
    <xf numFmtId="0" fontId="3" fillId="8" borderId="0" xfId="0" applyFont="1" applyFill="1" applyBorder="1" applyAlignment="1">
      <alignment horizontal="center" vertical="center"/>
    </xf>
    <xf numFmtId="0" fontId="23" fillId="10" borderId="0" xfId="0" applyFont="1" applyFill="1" applyBorder="1"/>
    <xf numFmtId="0" fontId="22" fillId="6" borderId="17" xfId="0" applyFont="1" applyFill="1" applyBorder="1" applyAlignment="1">
      <alignment vertical="center" textRotation="90" wrapText="1"/>
    </xf>
    <xf numFmtId="0" fontId="2" fillId="7" borderId="0" xfId="0" applyFont="1" applyFill="1"/>
    <xf numFmtId="0" fontId="14" fillId="0" borderId="14" xfId="0" applyFont="1" applyBorder="1" applyAlignment="1">
      <alignment vertical="center"/>
    </xf>
    <xf numFmtId="0" fontId="14" fillId="0" borderId="17" xfId="0" applyFont="1" applyBorder="1" applyAlignment="1">
      <alignment vertical="center"/>
    </xf>
    <xf numFmtId="0" fontId="0" fillId="0" borderId="21" xfId="0" applyBorder="1"/>
    <xf numFmtId="0" fontId="0" fillId="0" borderId="36" xfId="0" applyBorder="1"/>
    <xf numFmtId="0" fontId="0" fillId="0" borderId="18" xfId="0" applyBorder="1"/>
    <xf numFmtId="0" fontId="0" fillId="0" borderId="37" xfId="0" applyBorder="1"/>
    <xf numFmtId="0" fontId="0" fillId="0" borderId="0" xfId="0" applyBorder="1"/>
    <xf numFmtId="0" fontId="0" fillId="0" borderId="38" xfId="0" applyBorder="1"/>
    <xf numFmtId="0" fontId="0" fillId="0" borderId="39" xfId="0" applyBorder="1"/>
    <xf numFmtId="0" fontId="0" fillId="0" borderId="20" xfId="0" applyBorder="1"/>
    <xf numFmtId="0" fontId="0" fillId="0" borderId="13" xfId="0" applyBorder="1"/>
    <xf numFmtId="0" fontId="24" fillId="0" borderId="0" xfId="0" applyFont="1"/>
    <xf numFmtId="0" fontId="12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center" vertical="center" wrapText="1"/>
    </xf>
    <xf numFmtId="0" fontId="13" fillId="0" borderId="41" xfId="0" applyFont="1" applyFill="1" applyBorder="1" applyAlignment="1">
      <alignment horizontal="center" vertical="center" wrapText="1"/>
    </xf>
    <xf numFmtId="0" fontId="3" fillId="0" borderId="1" xfId="0" applyFont="1" applyFill="1" applyBorder="1"/>
    <xf numFmtId="2" fontId="3" fillId="5" borderId="1" xfId="0" applyNumberFormat="1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11" xfId="0" applyFont="1" applyBorder="1" applyAlignment="1">
      <alignment horizontal="left" vertical="center" wrapText="1"/>
    </xf>
    <xf numFmtId="0" fontId="27" fillId="0" borderId="11" xfId="0" applyFont="1" applyFill="1" applyBorder="1" applyAlignment="1">
      <alignment horizontal="left" vertical="center" wrapText="1"/>
    </xf>
    <xf numFmtId="0" fontId="27" fillId="0" borderId="11" xfId="0" applyFont="1" applyBorder="1" applyAlignment="1">
      <alignment horizontal="center" vertical="center" wrapText="1"/>
    </xf>
    <xf numFmtId="2" fontId="13" fillId="0" borderId="13" xfId="0" applyNumberFormat="1" applyFont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0" fontId="18" fillId="13" borderId="14" xfId="0" applyFont="1" applyFill="1" applyBorder="1"/>
    <xf numFmtId="0" fontId="13" fillId="0" borderId="12" xfId="0" applyFont="1" applyBorder="1" applyAlignment="1">
      <alignment horizontal="center" vertical="center"/>
    </xf>
    <xf numFmtId="0" fontId="18" fillId="13" borderId="12" xfId="0" applyFont="1" applyFill="1" applyBorder="1"/>
    <xf numFmtId="0" fontId="30" fillId="0" borderId="0" xfId="0" applyFont="1" applyAlignment="1">
      <alignment vertical="center"/>
    </xf>
    <xf numFmtId="0" fontId="30" fillId="0" borderId="38" xfId="0" applyFont="1" applyBorder="1" applyAlignment="1">
      <alignment vertical="center"/>
    </xf>
    <xf numFmtId="0" fontId="14" fillId="0" borderId="13" xfId="0" applyFont="1" applyBorder="1" applyAlignment="1">
      <alignment horizontal="center" vertical="center"/>
    </xf>
    <xf numFmtId="165" fontId="3" fillId="5" borderId="1" xfId="0" applyNumberFormat="1" applyFont="1" applyFill="1" applyBorder="1" applyAlignment="1">
      <alignment horizontal="right" vertical="center"/>
    </xf>
    <xf numFmtId="2" fontId="6" fillId="0" borderId="0" xfId="0" applyNumberFormat="1" applyFont="1" applyBorder="1" applyAlignment="1">
      <alignment horizontal="right" vertical="center"/>
    </xf>
    <xf numFmtId="2" fontId="6" fillId="0" borderId="6" xfId="0" applyNumberFormat="1" applyFont="1" applyBorder="1" applyAlignment="1">
      <alignment horizontal="right" vertical="center"/>
    </xf>
    <xf numFmtId="164" fontId="6" fillId="0" borderId="0" xfId="0" applyNumberFormat="1" applyFont="1" applyBorder="1" applyAlignment="1">
      <alignment horizontal="right" vertical="center"/>
    </xf>
    <xf numFmtId="0" fontId="2" fillId="0" borderId="0" xfId="0" applyFont="1" applyAlignment="1">
      <alignment horizontal="center"/>
    </xf>
    <xf numFmtId="164" fontId="6" fillId="0" borderId="0" xfId="0" applyNumberFormat="1" applyFont="1" applyBorder="1" applyAlignment="1">
      <alignment horizontal="right"/>
    </xf>
    <xf numFmtId="2" fontId="6" fillId="0" borderId="0" xfId="0" applyNumberFormat="1" applyFont="1" applyBorder="1" applyAlignment="1">
      <alignment horizontal="right"/>
    </xf>
    <xf numFmtId="2" fontId="6" fillId="0" borderId="6" xfId="0" applyNumberFormat="1" applyFont="1" applyBorder="1" applyAlignment="1">
      <alignment horizontal="right"/>
    </xf>
    <xf numFmtId="0" fontId="6" fillId="0" borderId="0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6" fillId="0" borderId="0" xfId="0" applyFont="1" applyBorder="1" applyAlignment="1">
      <alignment horizontal="right"/>
    </xf>
    <xf numFmtId="0" fontId="6" fillId="0" borderId="6" xfId="0" applyFont="1" applyBorder="1" applyAlignment="1">
      <alignment horizontal="right"/>
    </xf>
    <xf numFmtId="0" fontId="6" fillId="0" borderId="3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164" fontId="6" fillId="0" borderId="3" xfId="0" applyNumberFormat="1" applyFont="1" applyBorder="1" applyAlignment="1">
      <alignment horizontal="right"/>
    </xf>
    <xf numFmtId="0" fontId="10" fillId="0" borderId="5" xfId="0" applyFont="1" applyBorder="1" applyAlignment="1">
      <alignment horizontal="right"/>
    </xf>
    <xf numFmtId="0" fontId="10" fillId="0" borderId="7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2" fillId="0" borderId="0" xfId="0" applyFont="1" applyAlignment="1">
      <alignment horizontal="right"/>
    </xf>
    <xf numFmtId="0" fontId="6" fillId="0" borderId="0" xfId="0" applyFont="1" applyBorder="1" applyAlignment="1">
      <alignment horizontal="right" vertical="center"/>
    </xf>
    <xf numFmtId="0" fontId="6" fillId="0" borderId="6" xfId="0" applyFont="1" applyBorder="1" applyAlignment="1">
      <alignment horizontal="right" vertical="center"/>
    </xf>
    <xf numFmtId="0" fontId="6" fillId="0" borderId="3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164" fontId="6" fillId="0" borderId="3" xfId="0" applyNumberFormat="1" applyFont="1" applyBorder="1" applyAlignment="1">
      <alignment horizontal="right" vertical="center"/>
    </xf>
    <xf numFmtId="0" fontId="5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164" fontId="6" fillId="0" borderId="32" xfId="0" applyNumberFormat="1" applyFont="1" applyBorder="1" applyAlignment="1">
      <alignment horizontal="right" vertical="center"/>
    </xf>
    <xf numFmtId="164" fontId="6" fillId="0" borderId="33" xfId="0" applyNumberFormat="1" applyFont="1" applyBorder="1" applyAlignment="1">
      <alignment horizontal="right" vertical="center"/>
    </xf>
    <xf numFmtId="0" fontId="6" fillId="0" borderId="28" xfId="0" applyFont="1" applyBorder="1" applyAlignment="1">
      <alignment horizontal="right" vertical="center"/>
    </xf>
    <xf numFmtId="164" fontId="6" fillId="0" borderId="28" xfId="0" applyNumberFormat="1" applyFont="1" applyBorder="1" applyAlignment="1">
      <alignment horizontal="right" vertical="center"/>
    </xf>
    <xf numFmtId="2" fontId="6" fillId="0" borderId="28" xfId="0" applyNumberFormat="1" applyFont="1" applyBorder="1" applyAlignment="1">
      <alignment horizontal="right" vertical="center"/>
    </xf>
    <xf numFmtId="164" fontId="6" fillId="0" borderId="9" xfId="0" applyNumberFormat="1" applyFont="1" applyBorder="1" applyAlignment="1">
      <alignment horizontal="right" vertical="center"/>
    </xf>
    <xf numFmtId="0" fontId="2" fillId="0" borderId="0" xfId="0" applyFont="1" applyFill="1" applyAlignment="1">
      <alignment horizontal="left"/>
    </xf>
    <xf numFmtId="0" fontId="5" fillId="0" borderId="5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right" vertical="center"/>
    </xf>
    <xf numFmtId="2" fontId="6" fillId="0" borderId="6" xfId="0" applyNumberFormat="1" applyFont="1" applyFill="1" applyBorder="1" applyAlignment="1">
      <alignment horizontal="right" vertical="center"/>
    </xf>
    <xf numFmtId="164" fontId="6" fillId="0" borderId="0" xfId="0" applyNumberFormat="1" applyFont="1" applyFill="1" applyBorder="1" applyAlignment="1">
      <alignment horizontal="right"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14" fillId="0" borderId="10" xfId="0" applyFont="1" applyBorder="1" applyAlignment="1">
      <alignment vertical="center" wrapText="1"/>
    </xf>
    <xf numFmtId="0" fontId="14" fillId="0" borderId="11" xfId="0" applyFont="1" applyBorder="1" applyAlignment="1">
      <alignment vertical="center" wrapText="1"/>
    </xf>
    <xf numFmtId="0" fontId="13" fillId="0" borderId="19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left" vertical="center" wrapText="1"/>
    </xf>
    <xf numFmtId="0" fontId="14" fillId="0" borderId="11" xfId="0" applyFont="1" applyBorder="1" applyAlignment="1">
      <alignment horizontal="left" vertical="center" wrapText="1"/>
    </xf>
    <xf numFmtId="0" fontId="13" fillId="0" borderId="10" xfId="0" applyFont="1" applyBorder="1" applyAlignment="1">
      <alignment vertical="center" wrapText="1"/>
    </xf>
    <xf numFmtId="0" fontId="13" fillId="0" borderId="11" xfId="0" applyFont="1" applyBorder="1" applyAlignment="1">
      <alignment vertical="center" wrapText="1"/>
    </xf>
    <xf numFmtId="0" fontId="22" fillId="6" borderId="14" xfId="0" applyFont="1" applyFill="1" applyBorder="1" applyAlignment="1">
      <alignment horizontal="center" vertical="center" textRotation="90" wrapText="1"/>
    </xf>
    <xf numFmtId="0" fontId="22" fillId="6" borderId="17" xfId="0" applyFont="1" applyFill="1" applyBorder="1" applyAlignment="1">
      <alignment horizontal="center" vertical="center" textRotation="90" wrapText="1"/>
    </xf>
    <xf numFmtId="0" fontId="22" fillId="6" borderId="14" xfId="0" applyFont="1" applyFill="1" applyBorder="1" applyAlignment="1">
      <alignment horizontal="center" vertical="center" textRotation="90"/>
    </xf>
    <xf numFmtId="0" fontId="22" fillId="6" borderId="17" xfId="0" applyFont="1" applyFill="1" applyBorder="1" applyAlignment="1">
      <alignment horizontal="center" vertical="center" textRotation="90"/>
    </xf>
    <xf numFmtId="0" fontId="13" fillId="0" borderId="14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20" fillId="0" borderId="0" xfId="0" applyFont="1" applyFill="1" applyAlignment="1">
      <alignment horizont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0" fillId="0" borderId="15" xfId="0" applyBorder="1"/>
    <xf numFmtId="0" fontId="13" fillId="0" borderId="17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3" fillId="0" borderId="14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3" fillId="12" borderId="20" xfId="0" applyFont="1" applyFill="1" applyBorder="1" applyAlignment="1">
      <alignment horizontal="center"/>
    </xf>
  </cellXfs>
  <cellStyles count="1">
    <cellStyle name="Κανονικό" xfId="0" builtinId="0"/>
  </cellStyles>
  <dxfs count="0"/>
  <tableStyles count="0" defaultTableStyle="TableStyleMedium9" defaultPivotStyle="PivotStyleLight16"/>
  <colors>
    <mruColors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207819</xdr:colOff>
      <xdr:row>0</xdr:row>
      <xdr:rowOff>173182</xdr:rowOff>
    </xdr:from>
    <xdr:to>
      <xdr:col>14</xdr:col>
      <xdr:colOff>363682</xdr:colOff>
      <xdr:row>31</xdr:row>
      <xdr:rowOff>51955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000" t="10862" r="22714" b="10272"/>
        <a:stretch>
          <a:fillRect/>
        </a:stretch>
      </xdr:blipFill>
      <xdr:spPr bwMode="auto">
        <a:xfrm>
          <a:off x="207819" y="173182"/>
          <a:ext cx="8577968" cy="55770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502228</xdr:colOff>
      <xdr:row>31</xdr:row>
      <xdr:rowOff>86592</xdr:rowOff>
    </xdr:from>
    <xdr:to>
      <xdr:col>14</xdr:col>
      <xdr:colOff>277092</xdr:colOff>
      <xdr:row>63</xdr:row>
      <xdr:rowOff>86591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857" t="14876" r="24000" b="2007"/>
        <a:stretch>
          <a:fillRect/>
        </a:stretch>
      </xdr:blipFill>
      <xdr:spPr bwMode="auto">
        <a:xfrm>
          <a:off x="502228" y="5992092"/>
          <a:ext cx="8260773" cy="60959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415637</xdr:colOff>
      <xdr:row>63</xdr:row>
      <xdr:rowOff>86591</xdr:rowOff>
    </xdr:from>
    <xdr:to>
      <xdr:col>14</xdr:col>
      <xdr:colOff>242455</xdr:colOff>
      <xdr:row>96</xdr:row>
      <xdr:rowOff>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6429" t="10862" r="25000" b="4604"/>
        <a:stretch>
          <a:fillRect/>
        </a:stretch>
      </xdr:blipFill>
      <xdr:spPr bwMode="auto">
        <a:xfrm>
          <a:off x="415637" y="12088091"/>
          <a:ext cx="8312727" cy="61999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95</xdr:row>
      <xdr:rowOff>173181</xdr:rowOff>
    </xdr:from>
    <xdr:to>
      <xdr:col>14</xdr:col>
      <xdr:colOff>311728</xdr:colOff>
      <xdr:row>128</xdr:row>
      <xdr:rowOff>17318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8143" t="13223" r="24286" b="3188"/>
        <a:stretch>
          <a:fillRect/>
        </a:stretch>
      </xdr:blipFill>
      <xdr:spPr bwMode="auto">
        <a:xfrm>
          <a:off x="606137" y="18270681"/>
          <a:ext cx="8191500" cy="61306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86592</xdr:colOff>
      <xdr:row>128</xdr:row>
      <xdr:rowOff>0</xdr:rowOff>
    </xdr:from>
    <xdr:to>
      <xdr:col>14</xdr:col>
      <xdr:colOff>311728</xdr:colOff>
      <xdr:row>159</xdr:row>
      <xdr:rowOff>69273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6571" t="10390" r="26571" b="8146"/>
        <a:stretch>
          <a:fillRect/>
        </a:stretch>
      </xdr:blipFill>
      <xdr:spPr bwMode="auto">
        <a:xfrm>
          <a:off x="692728" y="24384000"/>
          <a:ext cx="8104909" cy="59747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173182</xdr:colOff>
      <xdr:row>159</xdr:row>
      <xdr:rowOff>121229</xdr:rowOff>
    </xdr:from>
    <xdr:to>
      <xdr:col>14</xdr:col>
      <xdr:colOff>415636</xdr:colOff>
      <xdr:row>192</xdr:row>
      <xdr:rowOff>103909</xdr:rowOff>
    </xdr:to>
    <xdr:pic>
      <xdr:nvPicPr>
        <xdr:cNvPr id="205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6857" t="11098" r="26143" b="3424"/>
        <a:stretch>
          <a:fillRect/>
        </a:stretch>
      </xdr:blipFill>
      <xdr:spPr bwMode="auto">
        <a:xfrm>
          <a:off x="779318" y="30410729"/>
          <a:ext cx="8122227" cy="62691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536864</xdr:colOff>
      <xdr:row>192</xdr:row>
      <xdr:rowOff>69273</xdr:rowOff>
    </xdr:from>
    <xdr:to>
      <xdr:col>15</xdr:col>
      <xdr:colOff>103909</xdr:colOff>
      <xdr:row>195</xdr:row>
      <xdr:rowOff>51955</xdr:rowOff>
    </xdr:to>
    <xdr:pic>
      <xdr:nvPicPr>
        <xdr:cNvPr id="205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10000" t="46045" r="23571" b="46399"/>
        <a:stretch>
          <a:fillRect/>
        </a:stretch>
      </xdr:blipFill>
      <xdr:spPr bwMode="auto">
        <a:xfrm>
          <a:off x="1143000" y="36645273"/>
          <a:ext cx="8052954" cy="554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34638</xdr:colOff>
      <xdr:row>194</xdr:row>
      <xdr:rowOff>121227</xdr:rowOff>
    </xdr:from>
    <xdr:to>
      <xdr:col>14</xdr:col>
      <xdr:colOff>415638</xdr:colOff>
      <xdr:row>227</xdr:row>
      <xdr:rowOff>77931</xdr:rowOff>
    </xdr:to>
    <xdr:pic>
      <xdr:nvPicPr>
        <xdr:cNvPr id="205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6571" t="14876" r="25286"/>
        <a:stretch>
          <a:fillRect/>
        </a:stretch>
      </xdr:blipFill>
      <xdr:spPr bwMode="auto">
        <a:xfrm>
          <a:off x="640774" y="37078227"/>
          <a:ext cx="8260773" cy="62432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51955</xdr:colOff>
      <xdr:row>226</xdr:row>
      <xdr:rowOff>69273</xdr:rowOff>
    </xdr:from>
    <xdr:to>
      <xdr:col>14</xdr:col>
      <xdr:colOff>398318</xdr:colOff>
      <xdr:row>238</xdr:row>
      <xdr:rowOff>155864</xdr:rowOff>
    </xdr:to>
    <xdr:pic>
      <xdr:nvPicPr>
        <xdr:cNvPr id="205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6714" t="9917" r="25429" b="57733"/>
        <a:stretch>
          <a:fillRect/>
        </a:stretch>
      </xdr:blipFill>
      <xdr:spPr bwMode="auto">
        <a:xfrm>
          <a:off x="658091" y="43122273"/>
          <a:ext cx="8226136" cy="23725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242455</xdr:colOff>
      <xdr:row>238</xdr:row>
      <xdr:rowOff>155864</xdr:rowOff>
    </xdr:from>
    <xdr:to>
      <xdr:col>14</xdr:col>
      <xdr:colOff>363682</xdr:colOff>
      <xdr:row>260</xdr:row>
      <xdr:rowOff>155864</xdr:rowOff>
    </xdr:to>
    <xdr:pic>
      <xdr:nvPicPr>
        <xdr:cNvPr id="206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8286" t="10862" r="25714" b="31995"/>
        <a:stretch>
          <a:fillRect/>
        </a:stretch>
      </xdr:blipFill>
      <xdr:spPr bwMode="auto">
        <a:xfrm>
          <a:off x="848591" y="45494864"/>
          <a:ext cx="8001000" cy="4191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294409</xdr:colOff>
      <xdr:row>261</xdr:row>
      <xdr:rowOff>0</xdr:rowOff>
    </xdr:from>
    <xdr:to>
      <xdr:col>14</xdr:col>
      <xdr:colOff>467590</xdr:colOff>
      <xdr:row>291</xdr:row>
      <xdr:rowOff>103909</xdr:rowOff>
    </xdr:to>
    <xdr:pic>
      <xdr:nvPicPr>
        <xdr:cNvPr id="206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7000" t="12515" r="26571" b="8146"/>
        <a:stretch>
          <a:fillRect/>
        </a:stretch>
      </xdr:blipFill>
      <xdr:spPr bwMode="auto">
        <a:xfrm>
          <a:off x="900545" y="49720500"/>
          <a:ext cx="8052954" cy="58189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207819</xdr:colOff>
      <xdr:row>291</xdr:row>
      <xdr:rowOff>103909</xdr:rowOff>
    </xdr:from>
    <xdr:to>
      <xdr:col>14</xdr:col>
      <xdr:colOff>467591</xdr:colOff>
      <xdr:row>321</xdr:row>
      <xdr:rowOff>121227</xdr:rowOff>
    </xdr:to>
    <xdr:pic>
      <xdr:nvPicPr>
        <xdr:cNvPr id="206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6571" t="10626" r="26286" b="11216"/>
        <a:stretch>
          <a:fillRect/>
        </a:stretch>
      </xdr:blipFill>
      <xdr:spPr bwMode="auto">
        <a:xfrm>
          <a:off x="813955" y="55539409"/>
          <a:ext cx="8139545" cy="57323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40821</xdr:rowOff>
    </xdr:from>
    <xdr:to>
      <xdr:col>11</xdr:col>
      <xdr:colOff>571500</xdr:colOff>
      <xdr:row>33</xdr:row>
      <xdr:rowOff>142875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2961" t="15102" r="19731" b="2987"/>
        <a:stretch>
          <a:fillRect/>
        </a:stretch>
      </xdr:blipFill>
      <xdr:spPr bwMode="auto">
        <a:xfrm>
          <a:off x="285750" y="421821"/>
          <a:ext cx="7021286" cy="60075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0</xdr:colOff>
      <xdr:row>2</xdr:row>
      <xdr:rowOff>13607</xdr:rowOff>
    </xdr:from>
    <xdr:to>
      <xdr:col>21</xdr:col>
      <xdr:colOff>299357</xdr:colOff>
      <xdr:row>29</xdr:row>
      <xdr:rowOff>176893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9444" t="18553" r="28111" b="9091"/>
        <a:stretch>
          <a:fillRect/>
        </a:stretch>
      </xdr:blipFill>
      <xdr:spPr bwMode="auto">
        <a:xfrm>
          <a:off x="7960179" y="394607"/>
          <a:ext cx="5197928" cy="53067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340178</xdr:colOff>
      <xdr:row>33</xdr:row>
      <xdr:rowOff>163287</xdr:rowOff>
    </xdr:from>
    <xdr:to>
      <xdr:col>12</xdr:col>
      <xdr:colOff>205635</xdr:colOff>
      <xdr:row>53</xdr:row>
      <xdr:rowOff>163287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4444" t="33952" r="10667"/>
        <a:stretch>
          <a:fillRect/>
        </a:stretch>
      </xdr:blipFill>
      <xdr:spPr bwMode="auto">
        <a:xfrm>
          <a:off x="340178" y="6449787"/>
          <a:ext cx="7213314" cy="381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23</xdr:col>
      <xdr:colOff>266699</xdr:colOff>
      <xdr:row>1</xdr:row>
      <xdr:rowOff>53788</xdr:rowOff>
    </xdr:from>
    <xdr:to>
      <xdr:col>31</xdr:col>
      <xdr:colOff>114300</xdr:colOff>
      <xdr:row>31</xdr:row>
      <xdr:rowOff>139700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0938" t="7434" r="33011" b="8898"/>
        <a:stretch/>
      </xdr:blipFill>
      <xdr:spPr>
        <a:xfrm>
          <a:off x="14287499" y="491938"/>
          <a:ext cx="4724401" cy="5800912"/>
        </a:xfrm>
        <a:prstGeom prst="rect">
          <a:avLst/>
        </a:prstGeom>
      </xdr:spPr>
    </xdr:pic>
    <xdr:clientData/>
  </xdr:twoCellAnchor>
  <xdr:twoCellAnchor>
    <xdr:from>
      <xdr:col>28</xdr:col>
      <xdr:colOff>367078</xdr:colOff>
      <xdr:row>23</xdr:row>
      <xdr:rowOff>94517</xdr:rowOff>
    </xdr:from>
    <xdr:to>
      <xdr:col>31</xdr:col>
      <xdr:colOff>44695</xdr:colOff>
      <xdr:row>30</xdr:row>
      <xdr:rowOff>173892</xdr:rowOff>
    </xdr:to>
    <xdr:sp macro="" textlink="">
      <xdr:nvSpPr>
        <xdr:cNvPr id="3" name="Rectangle 2"/>
        <xdr:cNvSpPr/>
      </xdr:nvSpPr>
      <xdr:spPr>
        <a:xfrm>
          <a:off x="17435878" y="4723667"/>
          <a:ext cx="1506417" cy="1412875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  <xdr:twoCellAnchor editAs="oneCell">
    <xdr:from>
      <xdr:col>33</xdr:col>
      <xdr:colOff>361950</xdr:colOff>
      <xdr:row>1</xdr:row>
      <xdr:rowOff>152399</xdr:rowOff>
    </xdr:from>
    <xdr:to>
      <xdr:col>47</xdr:col>
      <xdr:colOff>266700</xdr:colOff>
      <xdr:row>30</xdr:row>
      <xdr:rowOff>76200</xdr:rowOff>
    </xdr:to>
    <xdr:pic>
      <xdr:nvPicPr>
        <xdr:cNvPr id="4" name="Εικόνα 3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8109" t="38120" r="25740" b="9397"/>
        <a:stretch/>
      </xdr:blipFill>
      <xdr:spPr>
        <a:xfrm>
          <a:off x="20478750" y="590549"/>
          <a:ext cx="8439150" cy="5448301"/>
        </a:xfrm>
        <a:prstGeom prst="rect">
          <a:avLst/>
        </a:prstGeom>
      </xdr:spPr>
    </xdr:pic>
    <xdr:clientData/>
  </xdr:twoCellAnchor>
  <xdr:twoCellAnchor>
    <xdr:from>
      <xdr:col>35</xdr:col>
      <xdr:colOff>438150</xdr:colOff>
      <xdr:row>26</xdr:row>
      <xdr:rowOff>114300</xdr:rowOff>
    </xdr:from>
    <xdr:to>
      <xdr:col>47</xdr:col>
      <xdr:colOff>292345</xdr:colOff>
      <xdr:row>30</xdr:row>
      <xdr:rowOff>57150</xdr:rowOff>
    </xdr:to>
    <xdr:sp macro="" textlink="">
      <xdr:nvSpPr>
        <xdr:cNvPr id="8" name="Rectangle 2"/>
        <xdr:cNvSpPr/>
      </xdr:nvSpPr>
      <xdr:spPr>
        <a:xfrm>
          <a:off x="21774150" y="5314950"/>
          <a:ext cx="7169395" cy="704850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  <xdr:twoCellAnchor editAs="oneCell">
    <xdr:from>
      <xdr:col>33</xdr:col>
      <xdr:colOff>361950</xdr:colOff>
      <xdr:row>32</xdr:row>
      <xdr:rowOff>76200</xdr:rowOff>
    </xdr:from>
    <xdr:to>
      <xdr:col>47</xdr:col>
      <xdr:colOff>209550</xdr:colOff>
      <xdr:row>47</xdr:row>
      <xdr:rowOff>38100</xdr:rowOff>
    </xdr:to>
    <xdr:pic>
      <xdr:nvPicPr>
        <xdr:cNvPr id="5" name="Εικόνα 4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8024" t="35539" r="26136" b="35720"/>
        <a:stretch/>
      </xdr:blipFill>
      <xdr:spPr>
        <a:xfrm>
          <a:off x="20478750" y="6419850"/>
          <a:ext cx="8382000" cy="2819400"/>
        </a:xfrm>
        <a:prstGeom prst="rect">
          <a:avLst/>
        </a:prstGeom>
      </xdr:spPr>
    </xdr:pic>
    <xdr:clientData/>
  </xdr:twoCellAnchor>
  <xdr:twoCellAnchor>
    <xdr:from>
      <xdr:col>38</xdr:col>
      <xdr:colOff>247650</xdr:colOff>
      <xdr:row>43</xdr:row>
      <xdr:rowOff>76200</xdr:rowOff>
    </xdr:from>
    <xdr:to>
      <xdr:col>47</xdr:col>
      <xdr:colOff>57150</xdr:colOff>
      <xdr:row>45</xdr:row>
      <xdr:rowOff>19050</xdr:rowOff>
    </xdr:to>
    <xdr:sp macro="" textlink="">
      <xdr:nvSpPr>
        <xdr:cNvPr id="10" name="Rectangle 2"/>
        <xdr:cNvSpPr/>
      </xdr:nvSpPr>
      <xdr:spPr>
        <a:xfrm>
          <a:off x="23412450" y="8515350"/>
          <a:ext cx="5295900" cy="323850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  <xdr:twoCellAnchor editAs="oneCell">
    <xdr:from>
      <xdr:col>33</xdr:col>
      <xdr:colOff>361950</xdr:colOff>
      <xdr:row>48</xdr:row>
      <xdr:rowOff>171450</xdr:rowOff>
    </xdr:from>
    <xdr:to>
      <xdr:col>47</xdr:col>
      <xdr:colOff>209550</xdr:colOff>
      <xdr:row>68</xdr:row>
      <xdr:rowOff>76200</xdr:rowOff>
    </xdr:to>
    <xdr:pic>
      <xdr:nvPicPr>
        <xdr:cNvPr id="6" name="Εικόνα 5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7816" t="41170" r="26345" b="20961"/>
        <a:stretch/>
      </xdr:blipFill>
      <xdr:spPr>
        <a:xfrm>
          <a:off x="20478750" y="9563100"/>
          <a:ext cx="8382000" cy="3714750"/>
        </a:xfrm>
        <a:prstGeom prst="rect">
          <a:avLst/>
        </a:prstGeom>
      </xdr:spPr>
    </xdr:pic>
    <xdr:clientData/>
  </xdr:twoCellAnchor>
  <xdr:twoCellAnchor>
    <xdr:from>
      <xdr:col>44</xdr:col>
      <xdr:colOff>19050</xdr:colOff>
      <xdr:row>59</xdr:row>
      <xdr:rowOff>152400</xdr:rowOff>
    </xdr:from>
    <xdr:to>
      <xdr:col>47</xdr:col>
      <xdr:colOff>152400</xdr:colOff>
      <xdr:row>61</xdr:row>
      <xdr:rowOff>76200</xdr:rowOff>
    </xdr:to>
    <xdr:sp macro="" textlink="">
      <xdr:nvSpPr>
        <xdr:cNvPr id="12" name="Rectangle 2"/>
        <xdr:cNvSpPr/>
      </xdr:nvSpPr>
      <xdr:spPr>
        <a:xfrm>
          <a:off x="26841450" y="11639550"/>
          <a:ext cx="1962150" cy="304800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  <xdr:twoCellAnchor>
    <xdr:from>
      <xdr:col>44</xdr:col>
      <xdr:colOff>19050</xdr:colOff>
      <xdr:row>61</xdr:row>
      <xdr:rowOff>95250</xdr:rowOff>
    </xdr:from>
    <xdr:to>
      <xdr:col>47</xdr:col>
      <xdr:colOff>152400</xdr:colOff>
      <xdr:row>63</xdr:row>
      <xdr:rowOff>19050</xdr:rowOff>
    </xdr:to>
    <xdr:sp macro="" textlink="">
      <xdr:nvSpPr>
        <xdr:cNvPr id="13" name="Rectangle 2"/>
        <xdr:cNvSpPr/>
      </xdr:nvSpPr>
      <xdr:spPr>
        <a:xfrm>
          <a:off x="26841450" y="11963400"/>
          <a:ext cx="1962150" cy="304800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723900</xdr:colOff>
      <xdr:row>29</xdr:row>
      <xdr:rowOff>171450</xdr:rowOff>
    </xdr:from>
    <xdr:to>
      <xdr:col>15</xdr:col>
      <xdr:colOff>373380</xdr:colOff>
      <xdr:row>42</xdr:row>
      <xdr:rowOff>179477</xdr:rowOff>
    </xdr:to>
    <xdr:pic>
      <xdr:nvPicPr>
        <xdr:cNvPr id="2" name="Εικόνα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972" t="75332" r="24909"/>
        <a:stretch/>
      </xdr:blipFill>
      <xdr:spPr>
        <a:xfrm>
          <a:off x="723900" y="6473190"/>
          <a:ext cx="8907780" cy="2385467"/>
        </a:xfrm>
        <a:prstGeom prst="rect">
          <a:avLst/>
        </a:prstGeom>
      </xdr:spPr>
    </xdr:pic>
    <xdr:clientData/>
  </xdr:twoCellAnchor>
  <xdr:twoCellAnchor editAs="oneCell">
    <xdr:from>
      <xdr:col>0</xdr:col>
      <xdr:colOff>701040</xdr:colOff>
      <xdr:row>15</xdr:row>
      <xdr:rowOff>38101</xdr:rowOff>
    </xdr:from>
    <xdr:to>
      <xdr:col>15</xdr:col>
      <xdr:colOff>388620</xdr:colOff>
      <xdr:row>30</xdr:row>
      <xdr:rowOff>22861</xdr:rowOff>
    </xdr:to>
    <xdr:pic>
      <xdr:nvPicPr>
        <xdr:cNvPr id="3" name="Εικόνα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972" t="21433" r="24909" b="50199"/>
        <a:stretch/>
      </xdr:blipFill>
      <xdr:spPr>
        <a:xfrm>
          <a:off x="701040" y="3764281"/>
          <a:ext cx="8923020" cy="2727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="55" zoomScaleNormal="55" workbookViewId="0">
      <selection activeCell="Q86" sqref="Q86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D1:I7"/>
  <sheetViews>
    <sheetView topLeftCell="B1" zoomScale="84" zoomScaleNormal="84" workbookViewId="0">
      <selection activeCell="I16" sqref="I16"/>
    </sheetView>
  </sheetViews>
  <sheetFormatPr defaultColWidth="9.109375" defaultRowHeight="13.8" x14ac:dyDescent="0.25"/>
  <cols>
    <col min="1" max="1" width="9.109375" style="1"/>
    <col min="2" max="2" width="11.33203125" style="1" customWidth="1"/>
    <col min="3" max="3" width="9.109375" style="1"/>
    <col min="4" max="4" width="18.6640625" style="1" customWidth="1"/>
    <col min="5" max="5" width="11.109375" style="1" customWidth="1"/>
    <col min="6" max="6" width="9.6640625" style="1" customWidth="1"/>
    <col min="7" max="9" width="9.109375" style="1"/>
    <col min="10" max="10" width="10.5546875" style="1" customWidth="1"/>
    <col min="11" max="16384" width="9.109375" style="1"/>
  </cols>
  <sheetData>
    <row r="1" spans="4:9" ht="14.4" thickBot="1" x14ac:dyDescent="0.3">
      <c r="D1" s="89"/>
    </row>
    <row r="2" spans="4:9" ht="15.75" customHeight="1" x14ac:dyDescent="0.25">
      <c r="D2" s="289" t="s">
        <v>36</v>
      </c>
      <c r="E2" s="289" t="s">
        <v>38</v>
      </c>
      <c r="F2" s="289" t="s">
        <v>25</v>
      </c>
      <c r="G2" s="287" t="s">
        <v>39</v>
      </c>
      <c r="H2" s="125" t="s">
        <v>40</v>
      </c>
      <c r="I2" s="289" t="s">
        <v>41</v>
      </c>
    </row>
    <row r="3" spans="4:9" ht="15" customHeight="1" thickBot="1" x14ac:dyDescent="0.3">
      <c r="D3" s="303"/>
      <c r="E3" s="303"/>
      <c r="F3" s="303"/>
      <c r="G3" s="304"/>
      <c r="H3" s="126" t="s">
        <v>23</v>
      </c>
      <c r="I3" s="303"/>
    </row>
    <row r="4" spans="4:9" ht="14.25" customHeight="1" x14ac:dyDescent="0.25">
      <c r="D4" s="188" t="s">
        <v>119</v>
      </c>
      <c r="E4" s="52"/>
      <c r="F4" s="52"/>
      <c r="G4" s="52">
        <f t="shared" ref="G4:G5" si="0">(E4*F4)</f>
        <v>0</v>
      </c>
      <c r="H4" s="53">
        <v>1.8</v>
      </c>
      <c r="I4" s="51">
        <f t="shared" ref="I4:I5" si="1">(H4*G4*1)</f>
        <v>0</v>
      </c>
    </row>
    <row r="5" spans="4:9" ht="14.25" customHeight="1" thickBot="1" x14ac:dyDescent="0.3">
      <c r="D5" s="189" t="s">
        <v>120</v>
      </c>
      <c r="E5" s="52"/>
      <c r="F5" s="52"/>
      <c r="G5" s="52">
        <f t="shared" si="0"/>
        <v>0</v>
      </c>
      <c r="H5" s="53">
        <v>1.8</v>
      </c>
      <c r="I5" s="51">
        <f t="shared" si="1"/>
        <v>0</v>
      </c>
    </row>
    <row r="6" spans="4:9" ht="15" customHeight="1" thickBot="1" x14ac:dyDescent="0.3">
      <c r="F6" s="22" t="s">
        <v>74</v>
      </c>
      <c r="G6" s="154">
        <f>SUM(G4:G5)</f>
        <v>0</v>
      </c>
      <c r="I6" s="154">
        <f>SUM(I4:I5)</f>
        <v>0</v>
      </c>
    </row>
    <row r="7" spans="4:9" ht="15" customHeight="1" x14ac:dyDescent="0.25"/>
  </sheetData>
  <mergeCells count="5">
    <mergeCell ref="D2:D3"/>
    <mergeCell ref="E2:E3"/>
    <mergeCell ref="F2:F3"/>
    <mergeCell ref="G2:G3"/>
    <mergeCell ref="I2:I3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S32"/>
  <sheetViews>
    <sheetView zoomScale="85" zoomScaleNormal="85" workbookViewId="0">
      <selection activeCell="F9" sqref="F9"/>
    </sheetView>
  </sheetViews>
  <sheetFormatPr defaultRowHeight="14.4" x14ac:dyDescent="0.3"/>
  <cols>
    <col min="3" max="3" width="13.5546875" customWidth="1"/>
    <col min="4" max="4" width="15.33203125" style="121" customWidth="1"/>
    <col min="6" max="6" width="11.33203125" customWidth="1"/>
    <col min="7" max="7" width="12.5546875" customWidth="1"/>
    <col min="8" max="8" width="8.109375" customWidth="1"/>
    <col min="9" max="9" width="11.33203125" customWidth="1"/>
    <col min="10" max="10" width="9.109375" customWidth="1"/>
    <col min="11" max="11" width="12.44140625" customWidth="1"/>
    <col min="12" max="12" width="10.6640625" customWidth="1"/>
    <col min="14" max="14" width="13.5546875" customWidth="1"/>
    <col min="18" max="19" width="9.109375" style="50"/>
  </cols>
  <sheetData>
    <row r="2" spans="2:19" x14ac:dyDescent="0.3">
      <c r="B2" s="16" t="s">
        <v>42</v>
      </c>
    </row>
    <row r="3" spans="2:19" x14ac:dyDescent="0.3">
      <c r="B3" s="50"/>
      <c r="C3" s="50"/>
      <c r="D3" s="50"/>
      <c r="R3"/>
      <c r="S3"/>
    </row>
    <row r="4" spans="2:19" x14ac:dyDescent="0.3">
      <c r="B4" s="50"/>
      <c r="C4" s="50"/>
      <c r="D4" s="50"/>
      <c r="E4" s="121"/>
      <c r="R4"/>
      <c r="S4"/>
    </row>
    <row r="5" spans="2:19" x14ac:dyDescent="0.3">
      <c r="B5" s="121"/>
      <c r="C5" s="121"/>
      <c r="E5" s="121"/>
      <c r="F5" s="121"/>
      <c r="G5" s="121"/>
      <c r="L5" s="121"/>
      <c r="M5" s="121"/>
      <c r="N5" s="121"/>
      <c r="O5" s="121"/>
      <c r="P5" s="121"/>
      <c r="Q5" s="121"/>
    </row>
    <row r="6" spans="2:19" ht="15" thickBot="1" x14ac:dyDescent="0.35">
      <c r="B6" s="1" t="s">
        <v>121</v>
      </c>
      <c r="H6" s="121"/>
      <c r="I6" s="121"/>
      <c r="J6" s="121"/>
      <c r="K6" s="121"/>
      <c r="L6" s="121"/>
      <c r="M6" s="121"/>
      <c r="N6" s="121"/>
      <c r="O6" s="121"/>
      <c r="P6" s="121"/>
      <c r="Q6" s="121"/>
    </row>
    <row r="7" spans="2:19" ht="25.5" customHeight="1" x14ac:dyDescent="0.3">
      <c r="B7" s="284" t="s">
        <v>6</v>
      </c>
      <c r="C7" s="284" t="s">
        <v>43</v>
      </c>
      <c r="D7" s="284" t="s">
        <v>89</v>
      </c>
      <c r="E7" s="284" t="s">
        <v>44</v>
      </c>
      <c r="F7" s="284" t="s">
        <v>45</v>
      </c>
      <c r="G7" s="284" t="s">
        <v>46</v>
      </c>
      <c r="H7" s="121"/>
      <c r="I7" s="121"/>
      <c r="J7" s="121"/>
      <c r="K7" s="121"/>
      <c r="L7" s="121"/>
      <c r="M7" s="50"/>
      <c r="N7" s="50"/>
      <c r="R7"/>
      <c r="S7"/>
    </row>
    <row r="8" spans="2:19" ht="21.75" customHeight="1" thickBot="1" x14ac:dyDescent="0.35">
      <c r="B8" s="285"/>
      <c r="C8" s="285"/>
      <c r="D8" s="285"/>
      <c r="E8" s="285"/>
      <c r="F8" s="285"/>
      <c r="G8" s="285"/>
      <c r="H8" s="121"/>
      <c r="I8" s="121"/>
      <c r="J8" s="121"/>
      <c r="K8" s="121"/>
      <c r="L8" s="121"/>
      <c r="M8" s="50"/>
      <c r="N8" s="50"/>
      <c r="R8"/>
      <c r="S8"/>
    </row>
    <row r="9" spans="2:19" ht="15.75" customHeight="1" thickBot="1" x14ac:dyDescent="0.35">
      <c r="B9" s="19">
        <v>1</v>
      </c>
      <c r="C9" s="132" t="s">
        <v>86</v>
      </c>
      <c r="D9" s="132" t="s">
        <v>122</v>
      </c>
      <c r="E9" s="133">
        <v>0.8</v>
      </c>
      <c r="F9" s="70"/>
      <c r="G9" s="133">
        <f>(F9*E9)</f>
        <v>0</v>
      </c>
      <c r="H9" s="121"/>
      <c r="I9" s="121"/>
      <c r="J9" s="121"/>
      <c r="K9" s="121"/>
      <c r="L9" s="121"/>
      <c r="M9" s="50"/>
      <c r="N9" s="50"/>
      <c r="R9"/>
      <c r="S9"/>
    </row>
    <row r="10" spans="2:19" ht="15.75" customHeight="1" thickBot="1" x14ac:dyDescent="0.35">
      <c r="B10" s="121"/>
      <c r="C10" s="121"/>
      <c r="F10" s="156">
        <f>SUM(F9:F9)</f>
        <v>0</v>
      </c>
      <c r="G10" s="156">
        <f>SUM(G9:G9)</f>
        <v>0</v>
      </c>
      <c r="H10" s="50"/>
      <c r="I10" s="50"/>
      <c r="R10"/>
      <c r="S10"/>
    </row>
    <row r="11" spans="2:19" ht="15.75" customHeight="1" x14ac:dyDescent="0.3">
      <c r="B11" s="121"/>
      <c r="M11" s="50"/>
      <c r="N11" s="50"/>
      <c r="R11"/>
      <c r="S11"/>
    </row>
    <row r="12" spans="2:19" x14ac:dyDescent="0.3">
      <c r="B12" s="121"/>
      <c r="M12" s="50"/>
      <c r="N12" s="50"/>
      <c r="R12"/>
      <c r="S12"/>
    </row>
    <row r="32" ht="15" customHeight="1" x14ac:dyDescent="0.3"/>
  </sheetData>
  <mergeCells count="6">
    <mergeCell ref="C7:C8"/>
    <mergeCell ref="E7:E8"/>
    <mergeCell ref="F7:F8"/>
    <mergeCell ref="G7:G8"/>
    <mergeCell ref="B7:B8"/>
    <mergeCell ref="D7:D8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24"/>
  <sheetViews>
    <sheetView zoomScale="70" zoomScaleNormal="70" workbookViewId="0">
      <selection activeCell="D25" sqref="D25"/>
    </sheetView>
  </sheetViews>
  <sheetFormatPr defaultRowHeight="14.4" x14ac:dyDescent="0.3"/>
  <cols>
    <col min="1" max="1" width="36.5546875" customWidth="1"/>
    <col min="2" max="2" width="24.6640625" customWidth="1"/>
    <col min="3" max="3" width="11.5546875" customWidth="1"/>
    <col min="4" max="4" width="14.5546875" customWidth="1"/>
  </cols>
  <sheetData>
    <row r="1" spans="1:5" ht="15" thickBot="1" x14ac:dyDescent="0.35">
      <c r="A1" s="36" t="s">
        <v>60</v>
      </c>
    </row>
    <row r="2" spans="1:5" ht="15" thickBot="1" x14ac:dyDescent="0.35">
      <c r="A2" s="29" t="s">
        <v>37</v>
      </c>
      <c r="B2" s="30" t="s">
        <v>56</v>
      </c>
      <c r="C2" s="30" t="s">
        <v>57</v>
      </c>
      <c r="D2" s="30" t="s">
        <v>58</v>
      </c>
    </row>
    <row r="3" spans="1:5" ht="15" thickBot="1" x14ac:dyDescent="0.35">
      <c r="A3" s="31" t="s">
        <v>75</v>
      </c>
      <c r="B3" s="32"/>
      <c r="C3" s="32"/>
      <c r="D3" s="32">
        <f>B3*C3</f>
        <v>0</v>
      </c>
    </row>
    <row r="4" spans="1:5" ht="15" thickBot="1" x14ac:dyDescent="0.35">
      <c r="A4" s="112"/>
      <c r="B4" s="113"/>
      <c r="C4" s="113"/>
      <c r="D4" s="117">
        <f>SUM(D3:D3)</f>
        <v>0</v>
      </c>
    </row>
    <row r="6" spans="1:5" x14ac:dyDescent="0.3">
      <c r="A6" s="35" t="s">
        <v>59</v>
      </c>
    </row>
    <row r="7" spans="1:5" ht="34.5" customHeight="1" thickBot="1" x14ac:dyDescent="0.35">
      <c r="A7" s="118" t="s">
        <v>61</v>
      </c>
      <c r="B7" s="118" t="s">
        <v>55</v>
      </c>
      <c r="C7" s="37" t="s">
        <v>64</v>
      </c>
    </row>
    <row r="8" spans="1:5" ht="15" thickBot="1" x14ac:dyDescent="0.35">
      <c r="A8" s="34" t="s">
        <v>62</v>
      </c>
      <c r="B8" s="38">
        <f>'συγκεντρωτικος κατακορυφων'!D11</f>
        <v>0</v>
      </c>
      <c r="C8" s="38">
        <f>'συγκεντρωτικος κατακορυφων'!G11</f>
        <v>0</v>
      </c>
    </row>
    <row r="9" spans="1:5" ht="15" thickBot="1" x14ac:dyDescent="0.35">
      <c r="A9" s="34" t="s">
        <v>71</v>
      </c>
      <c r="B9" s="38">
        <f>'συγκεντρωτικος κουφωματα'!G6</f>
        <v>0</v>
      </c>
      <c r="C9" s="38">
        <f>'συγκεντρωτικος κουφωματα'!I6</f>
        <v>0</v>
      </c>
    </row>
    <row r="10" spans="1:5" ht="15" thickBot="1" x14ac:dyDescent="0.35">
      <c r="A10" s="34" t="s">
        <v>63</v>
      </c>
      <c r="B10" s="38">
        <f>'συγκεντρωτικος οριζοντιων'!E5</f>
        <v>0</v>
      </c>
      <c r="C10" s="38">
        <f>'συγκεντρωτικος οριζοντιων'!H5</f>
        <v>0</v>
      </c>
    </row>
    <row r="11" spans="1:5" ht="15" thickBot="1" x14ac:dyDescent="0.35">
      <c r="A11" s="39" t="s">
        <v>54</v>
      </c>
      <c r="B11" s="33">
        <f>SUM(B8:B10)</f>
        <v>0</v>
      </c>
      <c r="C11" s="33">
        <f>SUM(C8:C10)</f>
        <v>0</v>
      </c>
      <c r="E11" s="28"/>
    </row>
    <row r="12" spans="1:5" x14ac:dyDescent="0.3">
      <c r="A12" s="114"/>
    </row>
    <row r="14" spans="1:5" ht="15" thickBot="1" x14ac:dyDescent="0.35">
      <c r="A14" s="35" t="s">
        <v>82</v>
      </c>
    </row>
    <row r="15" spans="1:5" ht="15" thickBot="1" x14ac:dyDescent="0.35">
      <c r="A15" s="40" t="s">
        <v>65</v>
      </c>
      <c r="B15" s="41">
        <f>C11</f>
        <v>0</v>
      </c>
    </row>
    <row r="16" spans="1:5" ht="15" thickBot="1" x14ac:dyDescent="0.35">
      <c r="A16" s="42" t="s">
        <v>66</v>
      </c>
      <c r="B16" s="72">
        <f>θερμογεφυρες!G10</f>
        <v>0</v>
      </c>
    </row>
    <row r="17" spans="1:5" ht="15" thickBot="1" x14ac:dyDescent="0.35">
      <c r="A17" s="43" t="s">
        <v>67</v>
      </c>
      <c r="B17" s="44">
        <f>SUM(B15:B16)</f>
        <v>0</v>
      </c>
    </row>
    <row r="19" spans="1:5" ht="15" thickBot="1" x14ac:dyDescent="0.35">
      <c r="D19" s="28"/>
    </row>
    <row r="20" spans="1:5" ht="15" thickBot="1" x14ac:dyDescent="0.35">
      <c r="A20" s="36" t="s">
        <v>68</v>
      </c>
      <c r="B20" s="119" t="e">
        <f>B11/D4</f>
        <v>#DIV/0!</v>
      </c>
      <c r="C20" t="s">
        <v>69</v>
      </c>
      <c r="E20" s="28"/>
    </row>
    <row r="21" spans="1:5" ht="16.2" thickBot="1" x14ac:dyDescent="0.35">
      <c r="A21" s="45"/>
    </row>
    <row r="22" spans="1:5" ht="15" thickBot="1" x14ac:dyDescent="0.35">
      <c r="A22" s="36" t="s">
        <v>70</v>
      </c>
      <c r="B22" s="120"/>
    </row>
    <row r="23" spans="1:5" ht="15" thickBot="1" x14ac:dyDescent="0.35"/>
    <row r="24" spans="1:5" ht="15" thickBot="1" x14ac:dyDescent="0.35">
      <c r="A24" s="36" t="s">
        <v>72</v>
      </c>
      <c r="B24" s="119" t="e">
        <f>B17/B11</f>
        <v>#DIV/0!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M48"/>
  <sheetViews>
    <sheetView zoomScale="70" zoomScaleNormal="70" workbookViewId="0">
      <selection activeCell="J9" sqref="J9"/>
    </sheetView>
  </sheetViews>
  <sheetFormatPr defaultRowHeight="14.4" x14ac:dyDescent="0.3"/>
  <sheetData>
    <row r="1" spans="1:13" ht="15" thickBot="1" x14ac:dyDescent="0.35">
      <c r="A1" s="16"/>
      <c r="B1" s="121"/>
      <c r="C1" s="121"/>
      <c r="D1" s="50"/>
      <c r="E1" s="121"/>
      <c r="F1" s="121"/>
      <c r="G1" s="121"/>
      <c r="H1" s="121"/>
      <c r="I1" s="121"/>
      <c r="J1" s="121"/>
      <c r="K1" s="121"/>
      <c r="L1" s="121"/>
      <c r="M1" s="121"/>
    </row>
    <row r="2" spans="1:13" ht="46.2" thickBot="1" x14ac:dyDescent="0.35">
      <c r="A2" s="200" t="s">
        <v>6</v>
      </c>
      <c r="B2" s="201"/>
      <c r="C2" s="200" t="s">
        <v>126</v>
      </c>
      <c r="D2" s="202" t="s">
        <v>127</v>
      </c>
      <c r="E2" s="202" t="s">
        <v>128</v>
      </c>
      <c r="F2" s="202" t="s">
        <v>129</v>
      </c>
      <c r="G2" s="202" t="s">
        <v>130</v>
      </c>
      <c r="H2" s="121"/>
      <c r="I2" s="121"/>
      <c r="J2" s="121"/>
      <c r="K2" s="121"/>
      <c r="L2" s="121"/>
      <c r="M2" s="121"/>
    </row>
    <row r="3" spans="1:13" ht="15" thickBot="1" x14ac:dyDescent="0.35">
      <c r="A3" s="203">
        <v>1</v>
      </c>
      <c r="B3" s="289" t="s">
        <v>131</v>
      </c>
      <c r="C3" s="204" t="s">
        <v>132</v>
      </c>
      <c r="D3" s="52"/>
      <c r="E3" s="52"/>
      <c r="F3" s="52">
        <f t="shared" ref="F3:F4" si="0">(D3*E3)</f>
        <v>0</v>
      </c>
      <c r="G3" s="53">
        <f t="shared" ref="G3:G4" si="1">(2*D3+2*E3)</f>
        <v>0</v>
      </c>
      <c r="H3" s="121"/>
      <c r="I3" s="121"/>
      <c r="J3" s="121"/>
      <c r="K3" s="121"/>
      <c r="L3" s="121"/>
      <c r="M3" s="121"/>
    </row>
    <row r="4" spans="1:13" ht="28.2" thickBot="1" x14ac:dyDescent="0.35">
      <c r="A4" s="203">
        <v>2</v>
      </c>
      <c r="B4" s="303"/>
      <c r="C4" s="204" t="s">
        <v>133</v>
      </c>
      <c r="D4" s="52"/>
      <c r="E4" s="52"/>
      <c r="F4" s="52">
        <f t="shared" si="0"/>
        <v>0</v>
      </c>
      <c r="G4" s="51">
        <f t="shared" si="1"/>
        <v>0</v>
      </c>
      <c r="H4" s="121"/>
      <c r="I4" s="121"/>
      <c r="J4" s="121"/>
      <c r="K4" s="121"/>
      <c r="L4" s="121"/>
      <c r="M4" s="121"/>
    </row>
    <row r="5" spans="1:13" ht="15" thickBot="1" x14ac:dyDescent="0.35">
      <c r="A5" s="121"/>
      <c r="B5" s="121"/>
      <c r="C5" s="121"/>
      <c r="D5" s="121"/>
      <c r="E5" s="121"/>
      <c r="F5" s="205" t="s">
        <v>54</v>
      </c>
      <c r="G5" s="206">
        <f>SUM(G3:G4)</f>
        <v>0</v>
      </c>
      <c r="H5" s="121"/>
      <c r="I5" s="121"/>
      <c r="J5" s="121"/>
      <c r="K5" s="121"/>
      <c r="L5" s="121"/>
      <c r="M5" s="121"/>
    </row>
    <row r="6" spans="1:13" x14ac:dyDescent="0.3">
      <c r="A6" s="121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</row>
    <row r="7" spans="1:13" x14ac:dyDescent="0.3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</row>
    <row r="8" spans="1:13" ht="15" thickBot="1" x14ac:dyDescent="0.35">
      <c r="A8" s="305" t="s">
        <v>134</v>
      </c>
      <c r="B8" s="305"/>
      <c r="C8" s="305"/>
      <c r="D8" s="121"/>
      <c r="E8" s="121"/>
      <c r="F8" s="121"/>
      <c r="G8" s="121"/>
      <c r="H8" s="121"/>
      <c r="I8" s="121"/>
      <c r="J8" s="121"/>
      <c r="K8" s="121"/>
      <c r="L8" s="121"/>
      <c r="M8" s="121"/>
    </row>
    <row r="9" spans="1:13" ht="72.599999999999994" thickBot="1" x14ac:dyDescent="0.35">
      <c r="A9" s="207" t="s">
        <v>21</v>
      </c>
      <c r="B9" s="208" t="s">
        <v>135</v>
      </c>
      <c r="C9" s="209" t="s">
        <v>136</v>
      </c>
      <c r="D9" s="209" t="s">
        <v>137</v>
      </c>
      <c r="E9" s="209" t="s">
        <v>138</v>
      </c>
      <c r="F9" s="210" t="s">
        <v>139</v>
      </c>
      <c r="G9" s="121"/>
      <c r="H9" s="121"/>
      <c r="I9" s="121"/>
      <c r="J9" s="121"/>
      <c r="K9" s="121"/>
      <c r="L9" s="121"/>
      <c r="M9" s="121"/>
    </row>
    <row r="10" spans="1:13" ht="16.8" thickBot="1" x14ac:dyDescent="0.35">
      <c r="A10" s="159" t="s">
        <v>132</v>
      </c>
      <c r="B10" s="211">
        <f>G3</f>
        <v>0</v>
      </c>
      <c r="C10" s="211"/>
      <c r="D10" s="211"/>
      <c r="E10" s="211"/>
      <c r="F10" s="212">
        <f>(B10*C10*D10*E10)</f>
        <v>0</v>
      </c>
      <c r="G10" s="121" t="s">
        <v>140</v>
      </c>
      <c r="H10" s="213">
        <f>F10/3600</f>
        <v>0</v>
      </c>
      <c r="I10" s="121" t="s">
        <v>141</v>
      </c>
      <c r="J10" s="121"/>
      <c r="K10" s="121"/>
      <c r="L10" s="121"/>
      <c r="M10" s="121"/>
    </row>
    <row r="11" spans="1:13" ht="16.8" thickBot="1" x14ac:dyDescent="0.35">
      <c r="A11" s="214" t="s">
        <v>133</v>
      </c>
      <c r="B11" s="211">
        <f>G4</f>
        <v>0</v>
      </c>
      <c r="C11" s="211"/>
      <c r="D11" s="211"/>
      <c r="E11" s="211"/>
      <c r="F11" s="212">
        <f>(B11*C11*D11*E11)</f>
        <v>0</v>
      </c>
      <c r="G11" s="121" t="s">
        <v>140</v>
      </c>
      <c r="H11" s="215">
        <f>F11/3600</f>
        <v>0</v>
      </c>
      <c r="I11" s="121" t="s">
        <v>141</v>
      </c>
      <c r="J11" s="121"/>
      <c r="K11" s="121"/>
      <c r="L11" s="121"/>
      <c r="M11" s="121"/>
    </row>
    <row r="12" spans="1:13" ht="16.8" thickBot="1" x14ac:dyDescent="0.35">
      <c r="A12" s="216"/>
      <c r="B12" s="216"/>
      <c r="C12" s="216"/>
      <c r="D12" s="217"/>
      <c r="E12" s="218" t="s">
        <v>142</v>
      </c>
      <c r="F12" s="206">
        <f>SUM(F10:F11)</f>
        <v>0</v>
      </c>
      <c r="G12" s="121"/>
      <c r="H12" s="219">
        <f>SUM(H10:H11)</f>
        <v>0</v>
      </c>
      <c r="I12" s="121"/>
      <c r="J12" s="121"/>
      <c r="K12" s="121"/>
      <c r="L12" s="121"/>
      <c r="M12" s="121"/>
    </row>
    <row r="13" spans="1:13" x14ac:dyDescent="0.3">
      <c r="A13" s="121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</row>
    <row r="14" spans="1:13" x14ac:dyDescent="0.3">
      <c r="A14" s="121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</row>
    <row r="15" spans="1:13" x14ac:dyDescent="0.3">
      <c r="A15" s="121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</row>
    <row r="16" spans="1:13" x14ac:dyDescent="0.3">
      <c r="A16" s="121"/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</row>
    <row r="17" spans="1:13" x14ac:dyDescent="0.3">
      <c r="A17" s="121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</row>
    <row r="18" spans="1:13" x14ac:dyDescent="0.3">
      <c r="A18" s="121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</row>
    <row r="19" spans="1:13" x14ac:dyDescent="0.3">
      <c r="A19" s="121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</row>
    <row r="20" spans="1:13" x14ac:dyDescent="0.3">
      <c r="A20" s="121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</row>
    <row r="21" spans="1:13" x14ac:dyDescent="0.3">
      <c r="A21" s="121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</row>
    <row r="22" spans="1:13" x14ac:dyDescent="0.3">
      <c r="A22" s="121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</row>
    <row r="23" spans="1:13" x14ac:dyDescent="0.3">
      <c r="A23" s="121"/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/>
    </row>
    <row r="24" spans="1:13" x14ac:dyDescent="0.3">
      <c r="A24" s="121"/>
      <c r="B24" s="121"/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121"/>
    </row>
    <row r="25" spans="1:13" x14ac:dyDescent="0.3">
      <c r="A25" s="121"/>
      <c r="B25" s="121"/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121"/>
    </row>
    <row r="26" spans="1:13" x14ac:dyDescent="0.3">
      <c r="A26" s="121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</row>
    <row r="27" spans="1:13" x14ac:dyDescent="0.3">
      <c r="A27" s="121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</row>
    <row r="28" spans="1:13" x14ac:dyDescent="0.3">
      <c r="A28" s="121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</row>
    <row r="29" spans="1:13" x14ac:dyDescent="0.3">
      <c r="A29" s="121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</row>
    <row r="30" spans="1:13" x14ac:dyDescent="0.3">
      <c r="A30" s="121"/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</row>
    <row r="31" spans="1:13" x14ac:dyDescent="0.3">
      <c r="A31" s="121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</row>
    <row r="32" spans="1:13" x14ac:dyDescent="0.3">
      <c r="A32" s="121"/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</row>
    <row r="33" spans="1:13" x14ac:dyDescent="0.3">
      <c r="A33" s="121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</row>
    <row r="34" spans="1:13" x14ac:dyDescent="0.3">
      <c r="A34" s="121"/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</row>
    <row r="35" spans="1:13" x14ac:dyDescent="0.3">
      <c r="A35" s="121"/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</row>
    <row r="36" spans="1:13" x14ac:dyDescent="0.3">
      <c r="A36" s="121"/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</row>
    <row r="37" spans="1:13" x14ac:dyDescent="0.3">
      <c r="A37" s="121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</row>
    <row r="38" spans="1:13" x14ac:dyDescent="0.3">
      <c r="A38" s="121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</row>
    <row r="39" spans="1:13" x14ac:dyDescent="0.3">
      <c r="A39" s="121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</row>
    <row r="40" spans="1:13" x14ac:dyDescent="0.3">
      <c r="A40" s="121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</row>
    <row r="41" spans="1:13" x14ac:dyDescent="0.3">
      <c r="A41" s="121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</row>
    <row r="42" spans="1:13" x14ac:dyDescent="0.3">
      <c r="A42" s="121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</row>
    <row r="43" spans="1:13" x14ac:dyDescent="0.3">
      <c r="A43" s="121"/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</row>
    <row r="44" spans="1:13" x14ac:dyDescent="0.3">
      <c r="A44" s="121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</row>
    <row r="45" spans="1:13" x14ac:dyDescent="0.3">
      <c r="A45" s="121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</row>
    <row r="46" spans="1:13" x14ac:dyDescent="0.3">
      <c r="A46" s="121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</row>
    <row r="47" spans="1:13" x14ac:dyDescent="0.3">
      <c r="A47" s="121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</row>
    <row r="48" spans="1:13" x14ac:dyDescent="0.3">
      <c r="A48" s="121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</row>
  </sheetData>
  <mergeCells count="2">
    <mergeCell ref="B3:B4"/>
    <mergeCell ref="A8:C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9"/>
  <sheetViews>
    <sheetView zoomScale="40" zoomScaleNormal="40" workbookViewId="0">
      <selection activeCell="AY6" sqref="A1:XFD1048576"/>
    </sheetView>
  </sheetViews>
  <sheetFormatPr defaultRowHeight="14.4" x14ac:dyDescent="0.3"/>
  <sheetData>
    <row r="1" spans="1:48" ht="34.200000000000003" thickBot="1" x14ac:dyDescent="0.7">
      <c r="B1" s="199" t="s">
        <v>123</v>
      </c>
      <c r="X1" s="199" t="s">
        <v>124</v>
      </c>
      <c r="AH1" s="199" t="s">
        <v>125</v>
      </c>
    </row>
    <row r="2" spans="1:48" x14ac:dyDescent="0.3">
      <c r="A2" s="190"/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2"/>
      <c r="X2" s="190"/>
      <c r="Y2" s="191"/>
      <c r="Z2" s="191"/>
      <c r="AA2" s="191"/>
      <c r="AB2" s="191"/>
      <c r="AC2" s="191"/>
      <c r="AD2" s="191"/>
      <c r="AE2" s="191"/>
      <c r="AF2" s="192"/>
      <c r="AH2" s="190"/>
      <c r="AI2" s="191"/>
      <c r="AJ2" s="191"/>
      <c r="AK2" s="191"/>
      <c r="AL2" s="191"/>
      <c r="AM2" s="191"/>
      <c r="AN2" s="191"/>
      <c r="AO2" s="191"/>
      <c r="AP2" s="191"/>
      <c r="AQ2" s="191"/>
      <c r="AR2" s="191"/>
      <c r="AS2" s="191"/>
      <c r="AT2" s="191"/>
      <c r="AU2" s="191"/>
      <c r="AV2" s="192"/>
    </row>
    <row r="3" spans="1:48" x14ac:dyDescent="0.3">
      <c r="A3" s="193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5"/>
      <c r="X3" s="193"/>
      <c r="Y3" s="194"/>
      <c r="Z3" s="194"/>
      <c r="AA3" s="194"/>
      <c r="AB3" s="194"/>
      <c r="AC3" s="194"/>
      <c r="AD3" s="194"/>
      <c r="AE3" s="194"/>
      <c r="AF3" s="195"/>
      <c r="AH3" s="193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5"/>
    </row>
    <row r="4" spans="1:48" x14ac:dyDescent="0.3">
      <c r="A4" s="193"/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95"/>
      <c r="X4" s="193"/>
      <c r="Y4" s="194"/>
      <c r="Z4" s="194"/>
      <c r="AA4" s="194"/>
      <c r="AB4" s="194"/>
      <c r="AC4" s="194"/>
      <c r="AD4" s="194"/>
      <c r="AE4" s="194"/>
      <c r="AF4" s="195"/>
      <c r="AH4" s="193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5"/>
    </row>
    <row r="5" spans="1:48" x14ac:dyDescent="0.3">
      <c r="A5" s="193"/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5"/>
      <c r="X5" s="193"/>
      <c r="Y5" s="194"/>
      <c r="Z5" s="194"/>
      <c r="AA5" s="194"/>
      <c r="AB5" s="194"/>
      <c r="AC5" s="194"/>
      <c r="AD5" s="194"/>
      <c r="AE5" s="194"/>
      <c r="AF5" s="195"/>
      <c r="AH5" s="193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5"/>
    </row>
    <row r="6" spans="1:48" x14ac:dyDescent="0.3">
      <c r="A6" s="193"/>
      <c r="B6" s="194"/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5"/>
      <c r="X6" s="193"/>
      <c r="Y6" s="194"/>
      <c r="Z6" s="194"/>
      <c r="AA6" s="194"/>
      <c r="AB6" s="194"/>
      <c r="AC6" s="194"/>
      <c r="AD6" s="194"/>
      <c r="AE6" s="194"/>
      <c r="AF6" s="195"/>
      <c r="AH6" s="193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5"/>
    </row>
    <row r="7" spans="1:48" x14ac:dyDescent="0.3">
      <c r="A7" s="193"/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5"/>
      <c r="X7" s="193"/>
      <c r="Y7" s="194"/>
      <c r="Z7" s="194"/>
      <c r="AA7" s="194"/>
      <c r="AB7" s="194"/>
      <c r="AC7" s="194"/>
      <c r="AD7" s="194"/>
      <c r="AE7" s="194"/>
      <c r="AF7" s="195"/>
      <c r="AH7" s="193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5"/>
    </row>
    <row r="8" spans="1:48" x14ac:dyDescent="0.3">
      <c r="A8" s="193"/>
      <c r="B8" s="194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5"/>
      <c r="X8" s="193"/>
      <c r="Y8" s="194"/>
      <c r="Z8" s="194"/>
      <c r="AA8" s="194"/>
      <c r="AB8" s="194"/>
      <c r="AC8" s="194"/>
      <c r="AD8" s="194"/>
      <c r="AE8" s="194"/>
      <c r="AF8" s="195"/>
      <c r="AH8" s="193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5"/>
    </row>
    <row r="9" spans="1:48" x14ac:dyDescent="0.3">
      <c r="A9" s="193"/>
      <c r="B9" s="194"/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5"/>
      <c r="X9" s="193"/>
      <c r="Y9" s="194"/>
      <c r="Z9" s="194"/>
      <c r="AA9" s="194"/>
      <c r="AB9" s="194"/>
      <c r="AC9" s="194"/>
      <c r="AD9" s="194"/>
      <c r="AE9" s="194"/>
      <c r="AF9" s="195"/>
      <c r="AH9" s="193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5"/>
    </row>
    <row r="10" spans="1:48" x14ac:dyDescent="0.3">
      <c r="A10" s="193"/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5"/>
      <c r="X10" s="193"/>
      <c r="Y10" s="194"/>
      <c r="Z10" s="194"/>
      <c r="AA10" s="194"/>
      <c r="AB10" s="194"/>
      <c r="AC10" s="194"/>
      <c r="AD10" s="194"/>
      <c r="AE10" s="194"/>
      <c r="AF10" s="195"/>
      <c r="AH10" s="193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5"/>
    </row>
    <row r="11" spans="1:48" x14ac:dyDescent="0.3">
      <c r="A11" s="193"/>
      <c r="B11" s="194"/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5"/>
      <c r="X11" s="193"/>
      <c r="Y11" s="194"/>
      <c r="Z11" s="194"/>
      <c r="AA11" s="194"/>
      <c r="AB11" s="194"/>
      <c r="AC11" s="194"/>
      <c r="AD11" s="194"/>
      <c r="AE11" s="194"/>
      <c r="AF11" s="195"/>
      <c r="AH11" s="193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5"/>
    </row>
    <row r="12" spans="1:48" x14ac:dyDescent="0.3">
      <c r="A12" s="193"/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5"/>
      <c r="X12" s="193"/>
      <c r="Y12" s="194"/>
      <c r="Z12" s="194"/>
      <c r="AA12" s="194"/>
      <c r="AB12" s="194"/>
      <c r="AC12" s="194"/>
      <c r="AD12" s="194"/>
      <c r="AE12" s="194"/>
      <c r="AF12" s="195"/>
      <c r="AH12" s="193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5"/>
    </row>
    <row r="13" spans="1:48" x14ac:dyDescent="0.3">
      <c r="A13" s="193"/>
      <c r="B13" s="194"/>
      <c r="C13" s="194"/>
      <c r="D13" s="194"/>
      <c r="E13" s="194"/>
      <c r="F13" s="194"/>
      <c r="G13" s="194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5"/>
      <c r="X13" s="193"/>
      <c r="Y13" s="194"/>
      <c r="Z13" s="194"/>
      <c r="AA13" s="194"/>
      <c r="AB13" s="194"/>
      <c r="AC13" s="194"/>
      <c r="AD13" s="194"/>
      <c r="AE13" s="194"/>
      <c r="AF13" s="195"/>
      <c r="AH13" s="193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5"/>
    </row>
    <row r="14" spans="1:48" x14ac:dyDescent="0.3">
      <c r="A14" s="193"/>
      <c r="B14" s="194"/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5"/>
      <c r="X14" s="193"/>
      <c r="Y14" s="194"/>
      <c r="Z14" s="194"/>
      <c r="AA14" s="194"/>
      <c r="AB14" s="194"/>
      <c r="AC14" s="194"/>
      <c r="AD14" s="194"/>
      <c r="AE14" s="194"/>
      <c r="AF14" s="195"/>
      <c r="AH14" s="193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5"/>
    </row>
    <row r="15" spans="1:48" x14ac:dyDescent="0.3">
      <c r="A15" s="193"/>
      <c r="B15" s="194"/>
      <c r="C15" s="194"/>
      <c r="D15" s="194"/>
      <c r="E15" s="194"/>
      <c r="F15" s="194"/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5"/>
      <c r="X15" s="193"/>
      <c r="Y15" s="194"/>
      <c r="Z15" s="194"/>
      <c r="AA15" s="194"/>
      <c r="AB15" s="194"/>
      <c r="AC15" s="194"/>
      <c r="AD15" s="194"/>
      <c r="AE15" s="194"/>
      <c r="AF15" s="195"/>
      <c r="AH15" s="193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5"/>
    </row>
    <row r="16" spans="1:48" x14ac:dyDescent="0.3">
      <c r="A16" s="193"/>
      <c r="B16" s="194"/>
      <c r="C16" s="194"/>
      <c r="D16" s="194"/>
      <c r="E16" s="194"/>
      <c r="F16" s="194"/>
      <c r="G16" s="194"/>
      <c r="H16" s="194"/>
      <c r="I16" s="194"/>
      <c r="J16" s="194"/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5"/>
      <c r="X16" s="193"/>
      <c r="Y16" s="194"/>
      <c r="Z16" s="194"/>
      <c r="AA16" s="194"/>
      <c r="AB16" s="194"/>
      <c r="AC16" s="194"/>
      <c r="AD16" s="194"/>
      <c r="AE16" s="194"/>
      <c r="AF16" s="195"/>
      <c r="AH16" s="193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5"/>
    </row>
    <row r="17" spans="1:48" x14ac:dyDescent="0.3">
      <c r="A17" s="193"/>
      <c r="B17" s="194"/>
      <c r="C17" s="194"/>
      <c r="D17" s="194"/>
      <c r="E17" s="194"/>
      <c r="F17" s="194"/>
      <c r="G17" s="194"/>
      <c r="H17" s="194"/>
      <c r="I17" s="194"/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5"/>
      <c r="X17" s="193"/>
      <c r="Y17" s="194"/>
      <c r="Z17" s="194"/>
      <c r="AA17" s="194"/>
      <c r="AB17" s="194"/>
      <c r="AC17" s="194"/>
      <c r="AD17" s="194"/>
      <c r="AE17" s="194"/>
      <c r="AF17" s="195"/>
      <c r="AH17" s="193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5"/>
    </row>
    <row r="18" spans="1:48" x14ac:dyDescent="0.3">
      <c r="A18" s="193"/>
      <c r="B18" s="194"/>
      <c r="C18" s="194"/>
      <c r="D18" s="194"/>
      <c r="E18" s="194"/>
      <c r="F18" s="194"/>
      <c r="G18" s="194"/>
      <c r="H18" s="194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5"/>
      <c r="X18" s="193"/>
      <c r="Y18" s="194"/>
      <c r="Z18" s="194"/>
      <c r="AA18" s="194"/>
      <c r="AB18" s="194"/>
      <c r="AC18" s="194"/>
      <c r="AD18" s="194"/>
      <c r="AE18" s="194"/>
      <c r="AF18" s="195"/>
      <c r="AH18" s="193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5"/>
    </row>
    <row r="19" spans="1:48" x14ac:dyDescent="0.3">
      <c r="A19" s="193"/>
      <c r="B19" s="194"/>
      <c r="C19" s="194"/>
      <c r="D19" s="194"/>
      <c r="E19" s="194"/>
      <c r="F19" s="194"/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5"/>
      <c r="X19" s="193"/>
      <c r="Y19" s="194"/>
      <c r="Z19" s="194"/>
      <c r="AA19" s="194"/>
      <c r="AB19" s="194"/>
      <c r="AC19" s="194"/>
      <c r="AD19" s="194"/>
      <c r="AE19" s="194"/>
      <c r="AF19" s="195"/>
      <c r="AH19" s="193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5"/>
    </row>
    <row r="20" spans="1:48" x14ac:dyDescent="0.3">
      <c r="A20" s="193"/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5"/>
      <c r="X20" s="193"/>
      <c r="Y20" s="194"/>
      <c r="Z20" s="194"/>
      <c r="AA20" s="194"/>
      <c r="AB20" s="194"/>
      <c r="AC20" s="194"/>
      <c r="AD20" s="194"/>
      <c r="AE20" s="194"/>
      <c r="AF20" s="195"/>
      <c r="AH20" s="193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5"/>
    </row>
    <row r="21" spans="1:48" x14ac:dyDescent="0.3">
      <c r="A21" s="193"/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  <c r="R21" s="194"/>
      <c r="S21" s="194"/>
      <c r="T21" s="194"/>
      <c r="U21" s="194"/>
      <c r="V21" s="195"/>
      <c r="X21" s="193"/>
      <c r="Y21" s="194"/>
      <c r="Z21" s="194"/>
      <c r="AA21" s="194"/>
      <c r="AB21" s="194"/>
      <c r="AC21" s="194"/>
      <c r="AD21" s="194"/>
      <c r="AE21" s="194"/>
      <c r="AF21" s="195"/>
      <c r="AH21" s="193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5"/>
    </row>
    <row r="22" spans="1:48" x14ac:dyDescent="0.3">
      <c r="A22" s="193"/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5"/>
      <c r="X22" s="193"/>
      <c r="Y22" s="194"/>
      <c r="Z22" s="194"/>
      <c r="AA22" s="194"/>
      <c r="AB22" s="194"/>
      <c r="AC22" s="194"/>
      <c r="AD22" s="194"/>
      <c r="AE22" s="194"/>
      <c r="AF22" s="195"/>
      <c r="AH22" s="193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5"/>
    </row>
    <row r="23" spans="1:48" x14ac:dyDescent="0.3">
      <c r="A23" s="193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5"/>
      <c r="X23" s="193"/>
      <c r="Y23" s="194"/>
      <c r="Z23" s="194"/>
      <c r="AA23" s="194"/>
      <c r="AB23" s="194"/>
      <c r="AC23" s="194"/>
      <c r="AD23" s="194"/>
      <c r="AE23" s="194"/>
      <c r="AF23" s="195"/>
      <c r="AH23" s="193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5"/>
    </row>
    <row r="24" spans="1:48" x14ac:dyDescent="0.3">
      <c r="A24" s="193"/>
      <c r="B24" s="194"/>
      <c r="C24" s="194"/>
      <c r="D24" s="194"/>
      <c r="E24" s="194"/>
      <c r="F24" s="194"/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5"/>
      <c r="X24" s="193"/>
      <c r="Y24" s="194"/>
      <c r="Z24" s="194"/>
      <c r="AA24" s="194"/>
      <c r="AB24" s="194"/>
      <c r="AC24" s="194"/>
      <c r="AD24" s="194"/>
      <c r="AE24" s="194"/>
      <c r="AF24" s="195"/>
      <c r="AH24" s="193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5"/>
    </row>
    <row r="25" spans="1:48" x14ac:dyDescent="0.3">
      <c r="A25" s="193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5"/>
      <c r="X25" s="193"/>
      <c r="Y25" s="194"/>
      <c r="Z25" s="194"/>
      <c r="AA25" s="194"/>
      <c r="AB25" s="194"/>
      <c r="AC25" s="194"/>
      <c r="AD25" s="194"/>
      <c r="AE25" s="194"/>
      <c r="AF25" s="195"/>
      <c r="AH25" s="193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5"/>
    </row>
    <row r="26" spans="1:48" x14ac:dyDescent="0.3">
      <c r="A26" s="193"/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4"/>
      <c r="R26" s="194"/>
      <c r="S26" s="194"/>
      <c r="T26" s="194"/>
      <c r="U26" s="194"/>
      <c r="V26" s="195"/>
      <c r="X26" s="193"/>
      <c r="Y26" s="194"/>
      <c r="Z26" s="194"/>
      <c r="AA26" s="194"/>
      <c r="AB26" s="194"/>
      <c r="AC26" s="194"/>
      <c r="AD26" s="194"/>
      <c r="AE26" s="194"/>
      <c r="AF26" s="195"/>
      <c r="AH26" s="193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5"/>
    </row>
    <row r="27" spans="1:48" x14ac:dyDescent="0.3">
      <c r="A27" s="193"/>
      <c r="B27" s="194"/>
      <c r="C27" s="194"/>
      <c r="D27" s="194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5"/>
      <c r="X27" s="193"/>
      <c r="Y27" s="194"/>
      <c r="Z27" s="194"/>
      <c r="AA27" s="194"/>
      <c r="AB27" s="194"/>
      <c r="AC27" s="194"/>
      <c r="AD27" s="194"/>
      <c r="AE27" s="194"/>
      <c r="AF27" s="195"/>
      <c r="AH27" s="193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5"/>
    </row>
    <row r="28" spans="1:48" x14ac:dyDescent="0.3">
      <c r="A28" s="193"/>
      <c r="B28" s="194"/>
      <c r="C28" s="194"/>
      <c r="D28" s="194"/>
      <c r="E28" s="194"/>
      <c r="F28" s="194"/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4"/>
      <c r="V28" s="195"/>
      <c r="X28" s="193"/>
      <c r="Y28" s="194"/>
      <c r="Z28" s="194"/>
      <c r="AA28" s="194"/>
      <c r="AB28" s="194"/>
      <c r="AC28" s="194"/>
      <c r="AD28" s="194"/>
      <c r="AE28" s="194"/>
      <c r="AF28" s="195"/>
      <c r="AH28" s="193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5"/>
    </row>
    <row r="29" spans="1:48" x14ac:dyDescent="0.3">
      <c r="A29" s="193"/>
      <c r="B29" s="194"/>
      <c r="C29" s="194"/>
      <c r="D29" s="194"/>
      <c r="E29" s="194"/>
      <c r="F29" s="194"/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4"/>
      <c r="R29" s="194"/>
      <c r="S29" s="194"/>
      <c r="T29" s="194"/>
      <c r="U29" s="194"/>
      <c r="V29" s="195"/>
      <c r="X29" s="193"/>
      <c r="Y29" s="194"/>
      <c r="Z29" s="194"/>
      <c r="AA29" s="194"/>
      <c r="AB29" s="194"/>
      <c r="AC29" s="194"/>
      <c r="AD29" s="194"/>
      <c r="AE29" s="194"/>
      <c r="AF29" s="195"/>
      <c r="AH29" s="193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5"/>
    </row>
    <row r="30" spans="1:48" x14ac:dyDescent="0.3">
      <c r="A30" s="193"/>
      <c r="B30" s="194"/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5"/>
      <c r="X30" s="193"/>
      <c r="Y30" s="194"/>
      <c r="Z30" s="194"/>
      <c r="AA30" s="194"/>
      <c r="AB30" s="194"/>
      <c r="AC30" s="194"/>
      <c r="AD30" s="194"/>
      <c r="AE30" s="194"/>
      <c r="AF30" s="195"/>
      <c r="AH30" s="193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5"/>
    </row>
    <row r="31" spans="1:48" x14ac:dyDescent="0.3">
      <c r="A31" s="193"/>
      <c r="B31" s="194"/>
      <c r="C31" s="194"/>
      <c r="D31" s="194"/>
      <c r="E31" s="194"/>
      <c r="F31" s="194"/>
      <c r="G31" s="194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5"/>
      <c r="X31" s="193"/>
      <c r="Y31" s="194"/>
      <c r="Z31" s="194"/>
      <c r="AA31" s="194"/>
      <c r="AB31" s="194"/>
      <c r="AC31" s="194"/>
      <c r="AD31" s="194"/>
      <c r="AE31" s="194"/>
      <c r="AF31" s="195"/>
      <c r="AH31" s="193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5"/>
    </row>
    <row r="32" spans="1:48" x14ac:dyDescent="0.3">
      <c r="A32" s="193"/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5"/>
      <c r="X32" s="193"/>
      <c r="Y32" s="194"/>
      <c r="Z32" s="194"/>
      <c r="AA32" s="194"/>
      <c r="AB32" s="194"/>
      <c r="AC32" s="194"/>
      <c r="AD32" s="194"/>
      <c r="AE32" s="194"/>
      <c r="AF32" s="195"/>
      <c r="AH32" s="193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5"/>
    </row>
    <row r="33" spans="1:48" ht="15" thickBot="1" x14ac:dyDescent="0.35">
      <c r="A33" s="193"/>
      <c r="B33" s="194"/>
      <c r="C33" s="194"/>
      <c r="D33" s="194"/>
      <c r="E33" s="194"/>
      <c r="F33" s="194"/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5"/>
      <c r="X33" s="196"/>
      <c r="Y33" s="197"/>
      <c r="Z33" s="197"/>
      <c r="AA33" s="197"/>
      <c r="AB33" s="197"/>
      <c r="AC33" s="197"/>
      <c r="AD33" s="197"/>
      <c r="AE33" s="197"/>
      <c r="AF33" s="198"/>
      <c r="AH33" s="193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5"/>
    </row>
    <row r="34" spans="1:48" x14ac:dyDescent="0.3">
      <c r="A34" s="193"/>
      <c r="B34" s="194"/>
      <c r="C34" s="194"/>
      <c r="D34" s="194"/>
      <c r="E34" s="194"/>
      <c r="F34" s="194"/>
      <c r="G34" s="194"/>
      <c r="H34" s="194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5"/>
      <c r="AH34" s="193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194"/>
      <c r="AT34" s="194"/>
      <c r="AU34" s="194"/>
      <c r="AV34" s="195"/>
    </row>
    <row r="35" spans="1:48" x14ac:dyDescent="0.3">
      <c r="A35" s="193"/>
      <c r="B35" s="194"/>
      <c r="C35" s="194"/>
      <c r="D35" s="194"/>
      <c r="E35" s="194"/>
      <c r="F35" s="194"/>
      <c r="G35" s="194"/>
      <c r="H35" s="194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5"/>
      <c r="AH35" s="193"/>
      <c r="AI35" s="194"/>
      <c r="AJ35" s="194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5"/>
    </row>
    <row r="36" spans="1:48" x14ac:dyDescent="0.3">
      <c r="A36" s="193"/>
      <c r="B36" s="194"/>
      <c r="C36" s="194"/>
      <c r="D36" s="194"/>
      <c r="E36" s="194"/>
      <c r="F36" s="194"/>
      <c r="G36" s="194"/>
      <c r="H36" s="194"/>
      <c r="I36" s="194"/>
      <c r="J36" s="194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4"/>
      <c r="V36" s="195"/>
      <c r="AH36" s="193"/>
      <c r="AI36" s="194"/>
      <c r="AJ36" s="194"/>
      <c r="AK36" s="194"/>
      <c r="AL36" s="194"/>
      <c r="AM36" s="194"/>
      <c r="AN36" s="194"/>
      <c r="AO36" s="194"/>
      <c r="AP36" s="194"/>
      <c r="AQ36" s="194"/>
      <c r="AR36" s="194"/>
      <c r="AS36" s="194"/>
      <c r="AT36" s="194"/>
      <c r="AU36" s="194"/>
      <c r="AV36" s="195"/>
    </row>
    <row r="37" spans="1:48" x14ac:dyDescent="0.3">
      <c r="A37" s="193"/>
      <c r="B37" s="194"/>
      <c r="C37" s="194"/>
      <c r="D37" s="194"/>
      <c r="E37" s="194"/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5"/>
      <c r="AH37" s="193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5"/>
    </row>
    <row r="38" spans="1:48" x14ac:dyDescent="0.3">
      <c r="A38" s="193"/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5"/>
      <c r="AH38" s="193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5"/>
    </row>
    <row r="39" spans="1:48" x14ac:dyDescent="0.3">
      <c r="A39" s="193"/>
      <c r="B39" s="194"/>
      <c r="C39" s="194"/>
      <c r="D39" s="194"/>
      <c r="E39" s="194"/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5"/>
      <c r="AH39" s="193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5"/>
    </row>
    <row r="40" spans="1:48" x14ac:dyDescent="0.3">
      <c r="A40" s="193"/>
      <c r="B40" s="194"/>
      <c r="C40" s="194"/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5"/>
      <c r="AH40" s="193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5"/>
    </row>
    <row r="41" spans="1:48" x14ac:dyDescent="0.3">
      <c r="A41" s="193"/>
      <c r="B41" s="194"/>
      <c r="C41" s="194"/>
      <c r="D41" s="194"/>
      <c r="E41" s="194"/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5"/>
      <c r="AH41" s="193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5"/>
    </row>
    <row r="42" spans="1:48" x14ac:dyDescent="0.3">
      <c r="A42" s="193"/>
      <c r="B42" s="194"/>
      <c r="C42" s="194"/>
      <c r="D42" s="194"/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5"/>
      <c r="AH42" s="193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5"/>
    </row>
    <row r="43" spans="1:48" x14ac:dyDescent="0.3">
      <c r="A43" s="193"/>
      <c r="B43" s="194"/>
      <c r="C43" s="194"/>
      <c r="D43" s="194"/>
      <c r="E43" s="194"/>
      <c r="F43" s="194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5"/>
      <c r="AH43" s="193"/>
      <c r="AI43" s="194"/>
      <c r="AJ43" s="194"/>
      <c r="AK43" s="194"/>
      <c r="AL43" s="194"/>
      <c r="AM43" s="194"/>
      <c r="AN43" s="194"/>
      <c r="AO43" s="194"/>
      <c r="AP43" s="194"/>
      <c r="AQ43" s="194"/>
      <c r="AR43" s="194"/>
      <c r="AS43" s="194"/>
      <c r="AT43" s="194"/>
      <c r="AU43" s="194"/>
      <c r="AV43" s="195"/>
    </row>
    <row r="44" spans="1:48" x14ac:dyDescent="0.3">
      <c r="A44" s="193"/>
      <c r="B44" s="194"/>
      <c r="C44" s="194"/>
      <c r="D44" s="194"/>
      <c r="E44" s="194"/>
      <c r="F44" s="194"/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5"/>
      <c r="AH44" s="193"/>
      <c r="AI44" s="194"/>
      <c r="AJ44" s="194"/>
      <c r="AK44" s="194"/>
      <c r="AL44" s="194"/>
      <c r="AM44" s="194"/>
      <c r="AN44" s="194"/>
      <c r="AO44" s="194"/>
      <c r="AP44" s="194"/>
      <c r="AQ44" s="194"/>
      <c r="AR44" s="194"/>
      <c r="AS44" s="194"/>
      <c r="AT44" s="194"/>
      <c r="AU44" s="194"/>
      <c r="AV44" s="195"/>
    </row>
    <row r="45" spans="1:48" x14ac:dyDescent="0.3">
      <c r="A45" s="193"/>
      <c r="B45" s="194"/>
      <c r="C45" s="194"/>
      <c r="D45" s="194"/>
      <c r="E45" s="194"/>
      <c r="F45" s="194"/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4"/>
      <c r="V45" s="195"/>
      <c r="AH45" s="193"/>
      <c r="AI45" s="194"/>
      <c r="AJ45" s="194"/>
      <c r="AK45" s="194"/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5"/>
    </row>
    <row r="46" spans="1:48" x14ac:dyDescent="0.3">
      <c r="A46" s="193"/>
      <c r="B46" s="194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  <c r="N46" s="194"/>
      <c r="O46" s="194"/>
      <c r="P46" s="194"/>
      <c r="Q46" s="194"/>
      <c r="R46" s="194"/>
      <c r="S46" s="194"/>
      <c r="T46" s="194"/>
      <c r="U46" s="194"/>
      <c r="V46" s="195"/>
      <c r="AH46" s="193"/>
      <c r="AI46" s="194"/>
      <c r="AJ46" s="194"/>
      <c r="AK46" s="194"/>
      <c r="AL46" s="194"/>
      <c r="AM46" s="194"/>
      <c r="AN46" s="194"/>
      <c r="AO46" s="194"/>
      <c r="AP46" s="194"/>
      <c r="AQ46" s="194"/>
      <c r="AR46" s="194"/>
      <c r="AS46" s="194"/>
      <c r="AT46" s="194"/>
      <c r="AU46" s="194"/>
      <c r="AV46" s="195"/>
    </row>
    <row r="47" spans="1:48" x14ac:dyDescent="0.3">
      <c r="A47" s="193"/>
      <c r="B47" s="194"/>
      <c r="C47" s="194"/>
      <c r="D47" s="194"/>
      <c r="E47" s="194"/>
      <c r="F47" s="194"/>
      <c r="G47" s="194"/>
      <c r="H47" s="194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5"/>
      <c r="AH47" s="193"/>
      <c r="AI47" s="194"/>
      <c r="AJ47" s="194"/>
      <c r="AK47" s="194"/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5"/>
    </row>
    <row r="48" spans="1:48" x14ac:dyDescent="0.3">
      <c r="A48" s="193"/>
      <c r="B48" s="194"/>
      <c r="C48" s="194"/>
      <c r="D48" s="194"/>
      <c r="E48" s="194"/>
      <c r="F48" s="194"/>
      <c r="G48" s="194"/>
      <c r="H48" s="194"/>
      <c r="I48" s="194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5"/>
      <c r="AH48" s="193"/>
      <c r="AI48" s="194"/>
      <c r="AJ48" s="194"/>
      <c r="AK48" s="194"/>
      <c r="AL48" s="194"/>
      <c r="AM48" s="194"/>
      <c r="AN48" s="194"/>
      <c r="AO48" s="194"/>
      <c r="AP48" s="194"/>
      <c r="AQ48" s="194"/>
      <c r="AR48" s="194"/>
      <c r="AS48" s="194"/>
      <c r="AT48" s="194"/>
      <c r="AU48" s="194"/>
      <c r="AV48" s="195"/>
    </row>
    <row r="49" spans="1:48" x14ac:dyDescent="0.3">
      <c r="A49" s="193"/>
      <c r="B49" s="194"/>
      <c r="C49" s="194"/>
      <c r="D49" s="194"/>
      <c r="E49" s="194"/>
      <c r="F49" s="194"/>
      <c r="G49" s="194"/>
      <c r="H49" s="194"/>
      <c r="I49" s="194"/>
      <c r="J49" s="194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5"/>
      <c r="AH49" s="193"/>
      <c r="AI49" s="194"/>
      <c r="AJ49" s="194"/>
      <c r="AK49" s="194"/>
      <c r="AL49" s="194"/>
      <c r="AM49" s="194"/>
      <c r="AN49" s="194"/>
      <c r="AO49" s="194"/>
      <c r="AP49" s="194"/>
      <c r="AQ49" s="194"/>
      <c r="AR49" s="194"/>
      <c r="AS49" s="194"/>
      <c r="AT49" s="194"/>
      <c r="AU49" s="194"/>
      <c r="AV49" s="195"/>
    </row>
    <row r="50" spans="1:48" x14ac:dyDescent="0.3">
      <c r="A50" s="193"/>
      <c r="B50" s="194"/>
      <c r="C50" s="194"/>
      <c r="D50" s="194"/>
      <c r="E50" s="194"/>
      <c r="F50" s="194"/>
      <c r="G50" s="194"/>
      <c r="H50" s="194"/>
      <c r="I50" s="194"/>
      <c r="J50" s="194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5"/>
      <c r="AH50" s="193"/>
      <c r="AI50" s="194"/>
      <c r="AJ50" s="194"/>
      <c r="AK50" s="194"/>
      <c r="AL50" s="194"/>
      <c r="AM50" s="194"/>
      <c r="AN50" s="194"/>
      <c r="AO50" s="194"/>
      <c r="AP50" s="194"/>
      <c r="AQ50" s="194"/>
      <c r="AR50" s="194"/>
      <c r="AS50" s="194"/>
      <c r="AT50" s="194"/>
      <c r="AU50" s="194"/>
      <c r="AV50" s="195"/>
    </row>
    <row r="51" spans="1:48" x14ac:dyDescent="0.3">
      <c r="A51" s="193"/>
      <c r="B51" s="194"/>
      <c r="C51" s="194"/>
      <c r="D51" s="194"/>
      <c r="E51" s="194"/>
      <c r="F51" s="194"/>
      <c r="G51" s="194"/>
      <c r="H51" s="194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5"/>
      <c r="AH51" s="193"/>
      <c r="AI51" s="194"/>
      <c r="AJ51" s="194"/>
      <c r="AK51" s="194"/>
      <c r="AL51" s="194"/>
      <c r="AM51" s="194"/>
      <c r="AN51" s="194"/>
      <c r="AO51" s="194"/>
      <c r="AP51" s="194"/>
      <c r="AQ51" s="194"/>
      <c r="AR51" s="194"/>
      <c r="AS51" s="194"/>
      <c r="AT51" s="194"/>
      <c r="AU51" s="194"/>
      <c r="AV51" s="195"/>
    </row>
    <row r="52" spans="1:48" x14ac:dyDescent="0.3">
      <c r="A52" s="193"/>
      <c r="B52" s="194"/>
      <c r="C52" s="194"/>
      <c r="D52" s="194"/>
      <c r="E52" s="194"/>
      <c r="F52" s="194"/>
      <c r="G52" s="194"/>
      <c r="H52" s="194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5"/>
      <c r="AH52" s="193"/>
      <c r="AI52" s="194"/>
      <c r="AJ52" s="194"/>
      <c r="AK52" s="194"/>
      <c r="AL52" s="194"/>
      <c r="AM52" s="194"/>
      <c r="AN52" s="194"/>
      <c r="AO52" s="194"/>
      <c r="AP52" s="194"/>
      <c r="AQ52" s="194"/>
      <c r="AR52" s="194"/>
      <c r="AS52" s="194"/>
      <c r="AT52" s="194"/>
      <c r="AU52" s="194"/>
      <c r="AV52" s="195"/>
    </row>
    <row r="53" spans="1:48" x14ac:dyDescent="0.3">
      <c r="A53" s="193"/>
      <c r="B53" s="194"/>
      <c r="C53" s="194"/>
      <c r="D53" s="194"/>
      <c r="E53" s="194"/>
      <c r="F53" s="194"/>
      <c r="G53" s="194"/>
      <c r="H53" s="194"/>
      <c r="I53" s="194"/>
      <c r="J53" s="194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5"/>
      <c r="AH53" s="193"/>
      <c r="AI53" s="194"/>
      <c r="AJ53" s="194"/>
      <c r="AK53" s="194"/>
      <c r="AL53" s="194"/>
      <c r="AM53" s="194"/>
      <c r="AN53" s="194"/>
      <c r="AO53" s="194"/>
      <c r="AP53" s="194"/>
      <c r="AQ53" s="194"/>
      <c r="AR53" s="194"/>
      <c r="AS53" s="194"/>
      <c r="AT53" s="194"/>
      <c r="AU53" s="194"/>
      <c r="AV53" s="195"/>
    </row>
    <row r="54" spans="1:48" x14ac:dyDescent="0.3">
      <c r="A54" s="193"/>
      <c r="B54" s="194"/>
      <c r="C54" s="194"/>
      <c r="D54" s="194"/>
      <c r="E54" s="194"/>
      <c r="F54" s="194"/>
      <c r="G54" s="194"/>
      <c r="H54" s="194"/>
      <c r="I54" s="194"/>
      <c r="J54" s="194"/>
      <c r="K54" s="194"/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5"/>
      <c r="AH54" s="193"/>
      <c r="AI54" s="194"/>
      <c r="AJ54" s="194"/>
      <c r="AK54" s="194"/>
      <c r="AL54" s="194"/>
      <c r="AM54" s="194"/>
      <c r="AN54" s="194"/>
      <c r="AO54" s="194"/>
      <c r="AP54" s="194"/>
      <c r="AQ54" s="194"/>
      <c r="AR54" s="194"/>
      <c r="AS54" s="194"/>
      <c r="AT54" s="194"/>
      <c r="AU54" s="194"/>
      <c r="AV54" s="195"/>
    </row>
    <row r="55" spans="1:48" ht="15" thickBot="1" x14ac:dyDescent="0.35">
      <c r="A55" s="196"/>
      <c r="B55" s="197"/>
      <c r="C55" s="197"/>
      <c r="D55" s="197"/>
      <c r="E55" s="197"/>
      <c r="F55" s="197"/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7"/>
      <c r="R55" s="197"/>
      <c r="S55" s="197"/>
      <c r="T55" s="197"/>
      <c r="U55" s="197"/>
      <c r="V55" s="198"/>
      <c r="AH55" s="193"/>
      <c r="AI55" s="194"/>
      <c r="AJ55" s="194"/>
      <c r="AK55" s="194"/>
      <c r="AL55" s="194"/>
      <c r="AM55" s="194"/>
      <c r="AN55" s="194"/>
      <c r="AO55" s="194"/>
      <c r="AP55" s="194"/>
      <c r="AQ55" s="194"/>
      <c r="AR55" s="194"/>
      <c r="AS55" s="194"/>
      <c r="AT55" s="194"/>
      <c r="AU55" s="194"/>
      <c r="AV55" s="195"/>
    </row>
    <row r="56" spans="1:48" x14ac:dyDescent="0.3">
      <c r="AH56" s="193"/>
      <c r="AI56" s="194"/>
      <c r="AJ56" s="194"/>
      <c r="AK56" s="194"/>
      <c r="AL56" s="194"/>
      <c r="AM56" s="194"/>
      <c r="AN56" s="194"/>
      <c r="AO56" s="194"/>
      <c r="AP56" s="194"/>
      <c r="AQ56" s="194"/>
      <c r="AR56" s="194"/>
      <c r="AS56" s="194"/>
      <c r="AT56" s="194"/>
      <c r="AU56" s="194"/>
      <c r="AV56" s="195"/>
    </row>
    <row r="57" spans="1:48" x14ac:dyDescent="0.3">
      <c r="AH57" s="193"/>
      <c r="AI57" s="194"/>
      <c r="AJ57" s="194"/>
      <c r="AK57" s="194"/>
      <c r="AL57" s="194"/>
      <c r="AM57" s="194"/>
      <c r="AN57" s="194"/>
      <c r="AO57" s="194"/>
      <c r="AP57" s="194"/>
      <c r="AQ57" s="194"/>
      <c r="AR57" s="194"/>
      <c r="AS57" s="194"/>
      <c r="AT57" s="194"/>
      <c r="AU57" s="194"/>
      <c r="AV57" s="195"/>
    </row>
    <row r="58" spans="1:48" x14ac:dyDescent="0.3">
      <c r="AH58" s="193"/>
      <c r="AI58" s="194"/>
      <c r="AJ58" s="194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5"/>
    </row>
    <row r="59" spans="1:48" x14ac:dyDescent="0.3">
      <c r="AH59" s="193"/>
      <c r="AI59" s="194"/>
      <c r="AJ59" s="194"/>
      <c r="AK59" s="194"/>
      <c r="AL59" s="194"/>
      <c r="AM59" s="194"/>
      <c r="AN59" s="194"/>
      <c r="AO59" s="194"/>
      <c r="AP59" s="194"/>
      <c r="AQ59" s="194"/>
      <c r="AR59" s="194"/>
      <c r="AS59" s="194"/>
      <c r="AT59" s="194"/>
      <c r="AU59" s="194"/>
      <c r="AV59" s="195"/>
    </row>
    <row r="60" spans="1:48" x14ac:dyDescent="0.3">
      <c r="AH60" s="193"/>
      <c r="AI60" s="194"/>
      <c r="AJ60" s="194"/>
      <c r="AK60" s="194"/>
      <c r="AL60" s="194"/>
      <c r="AM60" s="194"/>
      <c r="AN60" s="194"/>
      <c r="AO60" s="194"/>
      <c r="AP60" s="194"/>
      <c r="AQ60" s="194"/>
      <c r="AR60" s="194"/>
      <c r="AS60" s="194"/>
      <c r="AT60" s="194"/>
      <c r="AU60" s="194"/>
      <c r="AV60" s="195"/>
    </row>
    <row r="61" spans="1:48" x14ac:dyDescent="0.3">
      <c r="AH61" s="193"/>
      <c r="AI61" s="194"/>
      <c r="AJ61" s="194"/>
      <c r="AK61" s="194"/>
      <c r="AL61" s="194"/>
      <c r="AM61" s="194"/>
      <c r="AN61" s="194"/>
      <c r="AO61" s="194"/>
      <c r="AP61" s="194"/>
      <c r="AQ61" s="194"/>
      <c r="AR61" s="194"/>
      <c r="AS61" s="194"/>
      <c r="AT61" s="194"/>
      <c r="AU61" s="194"/>
      <c r="AV61" s="195"/>
    </row>
    <row r="62" spans="1:48" x14ac:dyDescent="0.3">
      <c r="AH62" s="193"/>
      <c r="AI62" s="194"/>
      <c r="AJ62" s="194"/>
      <c r="AK62" s="194"/>
      <c r="AL62" s="194"/>
      <c r="AM62" s="194"/>
      <c r="AN62" s="194"/>
      <c r="AO62" s="194"/>
      <c r="AP62" s="194"/>
      <c r="AQ62" s="194"/>
      <c r="AR62" s="194"/>
      <c r="AS62" s="194"/>
      <c r="AT62" s="194"/>
      <c r="AU62" s="194"/>
      <c r="AV62" s="195"/>
    </row>
    <row r="63" spans="1:48" x14ac:dyDescent="0.3">
      <c r="AH63" s="193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5"/>
    </row>
    <row r="64" spans="1:48" x14ac:dyDescent="0.3">
      <c r="AH64" s="193"/>
      <c r="AI64" s="194"/>
      <c r="AJ64" s="194"/>
      <c r="AK64" s="194"/>
      <c r="AL64" s="194"/>
      <c r="AM64" s="194"/>
      <c r="AN64" s="194"/>
      <c r="AO64" s="194"/>
      <c r="AP64" s="194"/>
      <c r="AQ64" s="194"/>
      <c r="AR64" s="194"/>
      <c r="AS64" s="194"/>
      <c r="AT64" s="194"/>
      <c r="AU64" s="194"/>
      <c r="AV64" s="195"/>
    </row>
    <row r="65" spans="34:48" x14ac:dyDescent="0.3">
      <c r="AH65" s="193"/>
      <c r="AI65" s="194"/>
      <c r="AJ65" s="194"/>
      <c r="AK65" s="194"/>
      <c r="AL65" s="194"/>
      <c r="AM65" s="194"/>
      <c r="AN65" s="194"/>
      <c r="AO65" s="194"/>
      <c r="AP65" s="194"/>
      <c r="AQ65" s="194"/>
      <c r="AR65" s="194"/>
      <c r="AS65" s="194"/>
      <c r="AT65" s="194"/>
      <c r="AU65" s="194"/>
      <c r="AV65" s="195"/>
    </row>
    <row r="66" spans="34:48" x14ac:dyDescent="0.3">
      <c r="AH66" s="193"/>
      <c r="AI66" s="194"/>
      <c r="AJ66" s="194"/>
      <c r="AK66" s="194"/>
      <c r="AL66" s="194"/>
      <c r="AM66" s="194"/>
      <c r="AN66" s="194"/>
      <c r="AO66" s="194"/>
      <c r="AP66" s="194"/>
      <c r="AQ66" s="194"/>
      <c r="AR66" s="194"/>
      <c r="AS66" s="194"/>
      <c r="AT66" s="194"/>
      <c r="AU66" s="194"/>
      <c r="AV66" s="195"/>
    </row>
    <row r="67" spans="34:48" x14ac:dyDescent="0.3">
      <c r="AH67" s="193"/>
      <c r="AI67" s="194"/>
      <c r="AJ67" s="194"/>
      <c r="AK67" s="194"/>
      <c r="AL67" s="194"/>
      <c r="AM67" s="194"/>
      <c r="AN67" s="194"/>
      <c r="AO67" s="194"/>
      <c r="AP67" s="194"/>
      <c r="AQ67" s="194"/>
      <c r="AR67" s="194"/>
      <c r="AS67" s="194"/>
      <c r="AT67" s="194"/>
      <c r="AU67" s="194"/>
      <c r="AV67" s="195"/>
    </row>
    <row r="68" spans="34:48" x14ac:dyDescent="0.3">
      <c r="AH68" s="193"/>
      <c r="AI68" s="194"/>
      <c r="AJ68" s="194"/>
      <c r="AK68" s="194"/>
      <c r="AL68" s="194"/>
      <c r="AM68" s="194"/>
      <c r="AN68" s="194"/>
      <c r="AO68" s="194"/>
      <c r="AP68" s="194"/>
      <c r="AQ68" s="194"/>
      <c r="AR68" s="194"/>
      <c r="AS68" s="194"/>
      <c r="AT68" s="194"/>
      <c r="AU68" s="194"/>
      <c r="AV68" s="195"/>
    </row>
    <row r="69" spans="34:48" ht="15" thickBot="1" x14ac:dyDescent="0.35">
      <c r="AH69" s="196"/>
      <c r="AI69" s="197"/>
      <c r="AJ69" s="197"/>
      <c r="AK69" s="197"/>
      <c r="AL69" s="197"/>
      <c r="AM69" s="197"/>
      <c r="AN69" s="197"/>
      <c r="AO69" s="197"/>
      <c r="AP69" s="197"/>
      <c r="AQ69" s="197"/>
      <c r="AR69" s="197"/>
      <c r="AS69" s="197"/>
      <c r="AT69" s="197"/>
      <c r="AU69" s="197"/>
      <c r="AV69" s="198"/>
    </row>
  </sheetData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R159"/>
  <sheetViews>
    <sheetView zoomScale="55" zoomScaleNormal="55" workbookViewId="0">
      <selection activeCell="Q34" sqref="Q34"/>
    </sheetView>
  </sheetViews>
  <sheetFormatPr defaultColWidth="9" defaultRowHeight="13.8" x14ac:dyDescent="0.25"/>
  <cols>
    <col min="1" max="1" width="44.109375" style="81" bestFit="1" customWidth="1"/>
    <col min="2" max="2" width="2.109375" style="81" bestFit="1" customWidth="1"/>
    <col min="3" max="3" width="9" style="81" customWidth="1"/>
    <col min="4" max="4" width="30.109375" style="81" bestFit="1" customWidth="1"/>
    <col min="5" max="5" width="7.33203125" style="81" bestFit="1" customWidth="1"/>
    <col min="6" max="6" width="7" style="81" customWidth="1"/>
    <col min="7" max="7" width="6.6640625" style="81" bestFit="1" customWidth="1"/>
    <col min="8" max="8" width="12.44140625" style="81" bestFit="1" customWidth="1"/>
    <col min="9" max="9" width="6.88671875" style="81" bestFit="1" customWidth="1"/>
    <col min="10" max="10" width="9" style="81" customWidth="1"/>
    <col min="11" max="11" width="3.109375" style="81" customWidth="1"/>
    <col min="12" max="12" width="10.5546875" style="81" customWidth="1"/>
    <col min="13" max="13" width="30.6640625" style="81" customWidth="1"/>
    <col min="14" max="14" width="5.44140625" style="81" customWidth="1"/>
    <col min="15" max="15" width="5.5546875" style="81" customWidth="1"/>
    <col min="16" max="16" width="8" style="81" customWidth="1"/>
    <col min="17" max="17" width="12.44140625" style="81" bestFit="1" customWidth="1"/>
    <col min="18" max="18" width="7.44140625" style="81" customWidth="1"/>
    <col min="19" max="19" width="9" style="81"/>
    <col min="20" max="20" width="4.109375" style="81" customWidth="1"/>
    <col min="21" max="21" width="9" style="81"/>
    <col min="22" max="22" width="31.109375" style="81" customWidth="1"/>
    <col min="23" max="23" width="7.33203125" style="81" customWidth="1"/>
    <col min="24" max="24" width="7" style="81" customWidth="1"/>
    <col min="25" max="25" width="9" style="81"/>
    <col min="26" max="26" width="11.6640625" style="81" customWidth="1"/>
    <col min="27" max="27" width="10.6640625" style="81" customWidth="1"/>
    <col min="28" max="29" width="9" style="81"/>
    <col min="30" max="30" width="3.44140625" style="81" customWidth="1"/>
    <col min="31" max="31" width="8.33203125" style="81" customWidth="1"/>
    <col min="32" max="32" width="30.44140625" style="81" customWidth="1"/>
    <col min="33" max="33" width="9" style="81"/>
    <col min="34" max="34" width="6.33203125" style="81" customWidth="1"/>
    <col min="35" max="36" width="9" style="81"/>
    <col min="37" max="37" width="8.5546875" style="81" customWidth="1"/>
    <col min="38" max="16384" width="9" style="81"/>
  </cols>
  <sheetData>
    <row r="1" spans="1:70" x14ac:dyDescent="0.25">
      <c r="A1" s="83" t="s">
        <v>90</v>
      </c>
    </row>
    <row r="2" spans="1:70" x14ac:dyDescent="0.25">
      <c r="A2" s="160" t="s">
        <v>76</v>
      </c>
    </row>
    <row r="3" spans="1:70" s="84" customFormat="1" ht="21" x14ac:dyDescent="0.4">
      <c r="A3" s="84" t="s">
        <v>85</v>
      </c>
      <c r="C3" s="185" t="s">
        <v>95</v>
      </c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1"/>
      <c r="BO3" s="81"/>
      <c r="BP3" s="81"/>
      <c r="BQ3" s="81"/>
      <c r="BR3" s="81"/>
    </row>
    <row r="4" spans="1:70" x14ac:dyDescent="0.25">
      <c r="B4" s="2">
        <v>2</v>
      </c>
      <c r="C4" s="229" t="s">
        <v>0</v>
      </c>
      <c r="D4" s="229"/>
      <c r="E4" s="229"/>
      <c r="F4" s="229"/>
      <c r="G4" s="229"/>
      <c r="H4" s="229"/>
      <c r="I4" s="229"/>
      <c r="K4" s="2"/>
      <c r="L4" s="88"/>
      <c r="M4" s="88"/>
      <c r="N4" s="88"/>
      <c r="O4" s="88"/>
      <c r="P4" s="88"/>
      <c r="Q4" s="88"/>
      <c r="R4" s="88"/>
      <c r="T4" s="122"/>
      <c r="U4" s="88"/>
      <c r="V4" s="88"/>
      <c r="W4" s="88"/>
      <c r="X4" s="88"/>
      <c r="Y4" s="88"/>
      <c r="Z4" s="88"/>
      <c r="AA4" s="88"/>
      <c r="AD4" s="122"/>
      <c r="AE4" s="88"/>
      <c r="AF4" s="88"/>
      <c r="AG4" s="88"/>
      <c r="AH4" s="88"/>
      <c r="AI4" s="88"/>
      <c r="AJ4" s="88"/>
      <c r="AK4" s="88"/>
    </row>
    <row r="5" spans="1:70" s="161" customFormat="1" x14ac:dyDescent="0.25">
      <c r="B5" s="162"/>
      <c r="C5" s="163"/>
      <c r="D5" s="164"/>
      <c r="E5" s="237" t="s">
        <v>1</v>
      </c>
      <c r="F5" s="238"/>
      <c r="G5" s="165" t="s">
        <v>2</v>
      </c>
      <c r="H5" s="237" t="s">
        <v>3</v>
      </c>
      <c r="I5" s="237"/>
      <c r="K5" s="162"/>
      <c r="L5" s="166"/>
      <c r="M5" s="166"/>
      <c r="N5" s="166"/>
      <c r="O5" s="166"/>
      <c r="P5" s="166"/>
      <c r="Q5" s="166"/>
      <c r="R5" s="166"/>
      <c r="U5" s="166"/>
      <c r="V5" s="166"/>
      <c r="W5" s="166"/>
      <c r="X5" s="166"/>
      <c r="Y5" s="166"/>
      <c r="Z5" s="166"/>
      <c r="AA5" s="166"/>
      <c r="AE5" s="166"/>
      <c r="AF5" s="166"/>
      <c r="AG5" s="166"/>
      <c r="AH5" s="166"/>
      <c r="AI5" s="166"/>
      <c r="AJ5" s="166"/>
      <c r="AK5" s="166"/>
    </row>
    <row r="6" spans="1:70" s="161" customFormat="1" ht="15.6" x14ac:dyDescent="0.25">
      <c r="A6" s="184" t="s">
        <v>91</v>
      </c>
      <c r="B6" s="162"/>
      <c r="C6" s="165" t="s">
        <v>6</v>
      </c>
      <c r="D6" s="167" t="s">
        <v>7</v>
      </c>
      <c r="E6" s="235" t="s">
        <v>4</v>
      </c>
      <c r="F6" s="236"/>
      <c r="G6" s="168" t="s">
        <v>5</v>
      </c>
      <c r="H6" s="235" t="s">
        <v>20</v>
      </c>
      <c r="I6" s="235"/>
      <c r="K6" s="162"/>
      <c r="L6" s="166"/>
      <c r="M6" s="166"/>
      <c r="N6" s="169"/>
      <c r="O6" s="169"/>
      <c r="P6" s="169"/>
      <c r="Q6" s="169"/>
      <c r="R6" s="169"/>
      <c r="U6" s="166"/>
      <c r="V6" s="166"/>
      <c r="W6" s="169"/>
      <c r="X6" s="169"/>
      <c r="Y6" s="169"/>
      <c r="Z6" s="169"/>
      <c r="AA6" s="169"/>
      <c r="AE6" s="166"/>
      <c r="AF6" s="166"/>
      <c r="AG6" s="169"/>
      <c r="AH6" s="169"/>
      <c r="AI6" s="169"/>
      <c r="AJ6" s="169"/>
      <c r="AK6" s="169"/>
    </row>
    <row r="7" spans="1:70" s="161" customFormat="1" ht="16.2" x14ac:dyDescent="0.35">
      <c r="A7" s="184" t="s">
        <v>92</v>
      </c>
      <c r="B7" s="162"/>
      <c r="C7" s="170">
        <v>1</v>
      </c>
      <c r="D7" s="170" t="s">
        <v>10</v>
      </c>
      <c r="E7" s="230"/>
      <c r="F7" s="231"/>
      <c r="G7" s="170"/>
      <c r="H7" s="224">
        <v>0.04</v>
      </c>
      <c r="I7" s="224"/>
      <c r="K7" s="162"/>
      <c r="L7" s="171"/>
      <c r="M7" s="171"/>
      <c r="N7" s="171"/>
      <c r="O7" s="171"/>
      <c r="P7" s="171"/>
      <c r="Q7" s="172"/>
      <c r="R7" s="172"/>
      <c r="U7" s="171"/>
      <c r="V7" s="171"/>
      <c r="W7" s="171"/>
      <c r="X7" s="171"/>
      <c r="Y7" s="171"/>
      <c r="Z7" s="172"/>
      <c r="AA7" s="172"/>
      <c r="AE7" s="171"/>
      <c r="AF7" s="171"/>
      <c r="AG7" s="171"/>
      <c r="AH7" s="171"/>
      <c r="AI7" s="171"/>
      <c r="AJ7" s="172"/>
      <c r="AK7" s="172"/>
    </row>
    <row r="8" spans="1:70" s="161" customFormat="1" x14ac:dyDescent="0.25">
      <c r="A8" s="184" t="s">
        <v>93</v>
      </c>
      <c r="B8" s="162"/>
      <c r="C8" s="170">
        <v>2</v>
      </c>
      <c r="D8" s="173" t="s">
        <v>16</v>
      </c>
      <c r="E8" s="230">
        <v>0.02</v>
      </c>
      <c r="F8" s="231"/>
      <c r="G8" s="174">
        <v>0.87</v>
      </c>
      <c r="H8" s="224">
        <f t="shared" ref="H8:H11" si="0">E8/G8</f>
        <v>2.2988505747126436E-2</v>
      </c>
      <c r="I8" s="224"/>
      <c r="K8" s="162"/>
      <c r="L8" s="171"/>
      <c r="M8" s="171"/>
      <c r="N8" s="171"/>
      <c r="O8" s="171"/>
      <c r="P8" s="172"/>
      <c r="Q8" s="172"/>
      <c r="R8" s="172"/>
      <c r="U8" s="171"/>
      <c r="V8" s="171"/>
      <c r="W8" s="171"/>
      <c r="X8" s="171"/>
      <c r="Y8" s="172"/>
      <c r="Z8" s="172"/>
      <c r="AA8" s="172"/>
      <c r="AE8" s="171"/>
      <c r="AF8" s="171"/>
      <c r="AG8" s="171"/>
      <c r="AH8" s="171"/>
      <c r="AI8" s="172"/>
      <c r="AJ8" s="172"/>
      <c r="AK8" s="172"/>
    </row>
    <row r="9" spans="1:70" s="161" customFormat="1" x14ac:dyDescent="0.25">
      <c r="A9" s="184" t="s">
        <v>94</v>
      </c>
      <c r="B9" s="162"/>
      <c r="C9" s="170">
        <v>3</v>
      </c>
      <c r="D9" s="173" t="s">
        <v>15</v>
      </c>
      <c r="E9" s="225">
        <v>7.0000000000000007E-2</v>
      </c>
      <c r="F9" s="226"/>
      <c r="G9" s="174">
        <v>3.5000000000000003E-2</v>
      </c>
      <c r="H9" s="224">
        <f t="shared" si="0"/>
        <v>2</v>
      </c>
      <c r="I9" s="224"/>
      <c r="K9" s="162"/>
      <c r="L9" s="171"/>
      <c r="M9" s="171"/>
      <c r="N9" s="175"/>
      <c r="O9" s="175"/>
      <c r="P9" s="172"/>
      <c r="Q9" s="172"/>
      <c r="R9" s="172"/>
      <c r="U9" s="171"/>
      <c r="V9" s="171"/>
      <c r="W9" s="175"/>
      <c r="X9" s="175"/>
      <c r="Y9" s="172"/>
      <c r="Z9" s="172"/>
      <c r="AA9" s="172"/>
      <c r="AE9" s="171"/>
      <c r="AF9" s="171"/>
      <c r="AG9" s="171"/>
      <c r="AH9" s="171"/>
      <c r="AI9" s="172"/>
      <c r="AJ9" s="172"/>
      <c r="AK9" s="172"/>
    </row>
    <row r="10" spans="1:70" s="161" customFormat="1" x14ac:dyDescent="0.25">
      <c r="B10" s="162"/>
      <c r="C10" s="170">
        <v>4</v>
      </c>
      <c r="D10" s="173" t="s">
        <v>14</v>
      </c>
      <c r="E10" s="225">
        <v>0.25</v>
      </c>
      <c r="F10" s="226"/>
      <c r="G10" s="174">
        <v>0.51</v>
      </c>
      <c r="H10" s="224">
        <f t="shared" si="0"/>
        <v>0.49019607843137253</v>
      </c>
      <c r="I10" s="224"/>
      <c r="K10" s="162"/>
      <c r="L10" s="171"/>
      <c r="M10" s="171"/>
      <c r="N10" s="175"/>
      <c r="O10" s="175"/>
      <c r="P10" s="172"/>
      <c r="Q10" s="172"/>
      <c r="R10" s="172"/>
      <c r="U10" s="171"/>
      <c r="V10" s="171"/>
      <c r="W10" s="175"/>
      <c r="X10" s="175"/>
      <c r="Y10" s="172"/>
      <c r="Z10" s="172"/>
      <c r="AA10" s="172"/>
      <c r="AE10" s="171"/>
      <c r="AF10" s="171"/>
      <c r="AG10" s="171"/>
      <c r="AH10" s="171"/>
      <c r="AI10" s="171"/>
      <c r="AJ10" s="172"/>
      <c r="AK10" s="172"/>
    </row>
    <row r="11" spans="1:70" s="161" customFormat="1" x14ac:dyDescent="0.25">
      <c r="B11" s="162"/>
      <c r="C11" s="170">
        <v>5</v>
      </c>
      <c r="D11" s="173" t="s">
        <v>16</v>
      </c>
      <c r="E11" s="230">
        <v>0.02</v>
      </c>
      <c r="F11" s="231"/>
      <c r="G11" s="174">
        <v>0.87</v>
      </c>
      <c r="H11" s="224">
        <f t="shared" si="0"/>
        <v>2.2988505747126436E-2</v>
      </c>
      <c r="I11" s="224"/>
      <c r="K11" s="162"/>
      <c r="L11" s="171"/>
      <c r="M11" s="171"/>
      <c r="N11" s="175"/>
      <c r="O11" s="175"/>
      <c r="P11" s="172"/>
      <c r="Q11" s="172"/>
      <c r="R11" s="172"/>
      <c r="U11" s="171"/>
      <c r="V11" s="171"/>
      <c r="W11" s="175"/>
      <c r="X11" s="175"/>
      <c r="Y11" s="172"/>
      <c r="Z11" s="172"/>
      <c r="AA11" s="172"/>
      <c r="AE11" s="171"/>
      <c r="AG11" s="166"/>
      <c r="AH11" s="176"/>
      <c r="AI11" s="171"/>
      <c r="AJ11" s="166"/>
      <c r="AK11" s="176"/>
    </row>
    <row r="12" spans="1:70" s="161" customFormat="1" ht="16.8" thickBot="1" x14ac:dyDescent="0.4">
      <c r="B12" s="162"/>
      <c r="C12" s="170">
        <v>6</v>
      </c>
      <c r="D12" s="170" t="s">
        <v>11</v>
      </c>
      <c r="E12" s="232"/>
      <c r="F12" s="233"/>
      <c r="G12" s="170"/>
      <c r="H12" s="234">
        <v>0.13</v>
      </c>
      <c r="I12" s="234"/>
      <c r="K12" s="162"/>
      <c r="L12" s="171"/>
      <c r="M12" s="171"/>
      <c r="N12" s="171"/>
      <c r="O12" s="171"/>
      <c r="P12" s="172"/>
      <c r="Q12" s="172"/>
      <c r="R12" s="172"/>
      <c r="U12" s="171"/>
      <c r="V12" s="171"/>
      <c r="W12" s="171"/>
      <c r="X12" s="171"/>
      <c r="Y12" s="172"/>
      <c r="Z12" s="172"/>
      <c r="AA12" s="172"/>
      <c r="AE12" s="171"/>
      <c r="AJ12" s="166"/>
      <c r="AK12" s="176"/>
    </row>
    <row r="13" spans="1:70" s="161" customFormat="1" ht="16.8" thickTop="1" x14ac:dyDescent="0.25">
      <c r="B13" s="162"/>
      <c r="C13" s="177"/>
      <c r="D13" s="178"/>
      <c r="E13" s="163" t="s">
        <v>8</v>
      </c>
      <c r="F13" s="179">
        <f>SUM(E8:F11)</f>
        <v>0.36000000000000004</v>
      </c>
      <c r="G13" s="177"/>
      <c r="H13" s="180" t="s">
        <v>12</v>
      </c>
      <c r="I13" s="179">
        <f>SUM(H7:I12)</f>
        <v>2.7061730899256258</v>
      </c>
      <c r="K13" s="162"/>
      <c r="L13" s="171"/>
      <c r="M13" s="171"/>
      <c r="N13" s="171"/>
      <c r="O13" s="171"/>
      <c r="P13" s="171"/>
      <c r="Q13" s="172"/>
      <c r="R13" s="172"/>
      <c r="U13" s="171"/>
      <c r="V13" s="171"/>
      <c r="W13" s="171"/>
      <c r="X13" s="171"/>
      <c r="Y13" s="171"/>
      <c r="Z13" s="172"/>
      <c r="AA13" s="172"/>
      <c r="AE13" s="171"/>
    </row>
    <row r="14" spans="1:70" s="161" customFormat="1" ht="16.2" x14ac:dyDescent="0.25">
      <c r="B14" s="162"/>
      <c r="C14" s="177"/>
      <c r="D14" s="162"/>
      <c r="E14" s="162"/>
      <c r="F14" s="162"/>
      <c r="G14" s="178"/>
      <c r="H14" s="181" t="s">
        <v>13</v>
      </c>
      <c r="I14" s="182">
        <f>1/I13</f>
        <v>0.36952551325070015</v>
      </c>
      <c r="K14" s="162"/>
      <c r="L14" s="171"/>
      <c r="N14" s="166"/>
      <c r="O14" s="176"/>
      <c r="P14" s="171"/>
      <c r="Q14" s="166"/>
      <c r="R14" s="176"/>
      <c r="U14" s="171"/>
      <c r="W14" s="166"/>
      <c r="X14" s="183"/>
      <c r="Y14" s="171"/>
      <c r="Z14" s="166"/>
      <c r="AA14" s="176"/>
      <c r="AF14" s="171"/>
      <c r="AG14" s="171"/>
      <c r="AH14" s="171"/>
      <c r="AI14" s="171"/>
    </row>
    <row r="15" spans="1:70" s="161" customFormat="1" ht="16.2" x14ac:dyDescent="0.35">
      <c r="B15" s="162"/>
      <c r="C15" s="178"/>
      <c r="D15" s="177"/>
      <c r="E15" s="177"/>
      <c r="F15" s="177"/>
      <c r="G15" s="177"/>
      <c r="H15" s="239" t="s">
        <v>81</v>
      </c>
      <c r="I15" s="239"/>
      <c r="K15" s="162"/>
      <c r="L15" s="171"/>
      <c r="U15" s="171"/>
    </row>
    <row r="16" spans="1:70" x14ac:dyDescent="0.25">
      <c r="B16" s="1"/>
      <c r="C16" s="3"/>
      <c r="D16" s="11"/>
      <c r="E16" s="11"/>
      <c r="F16" s="11"/>
      <c r="G16" s="11"/>
      <c r="L16" s="129"/>
      <c r="M16" s="85"/>
      <c r="N16" s="85"/>
      <c r="O16" s="85"/>
      <c r="Q16" s="88"/>
      <c r="R16" s="88"/>
      <c r="AJ16" s="84"/>
      <c r="AK16" s="84"/>
    </row>
    <row r="17" spans="1:69" s="84" customFormat="1" ht="21" x14ac:dyDescent="0.4">
      <c r="A17" s="84" t="s">
        <v>77</v>
      </c>
      <c r="C17" s="185" t="s">
        <v>98</v>
      </c>
      <c r="M17" s="107"/>
      <c r="N17" s="107"/>
      <c r="O17" s="107"/>
      <c r="P17" s="107"/>
      <c r="AJ17" s="81"/>
      <c r="AK17" s="81"/>
    </row>
    <row r="18" spans="1:69" x14ac:dyDescent="0.25">
      <c r="B18" s="2">
        <v>2</v>
      </c>
      <c r="C18" s="229" t="s">
        <v>0</v>
      </c>
      <c r="D18" s="229"/>
      <c r="E18" s="229"/>
      <c r="F18" s="229"/>
      <c r="G18" s="229"/>
      <c r="H18" s="229"/>
      <c r="I18" s="229"/>
    </row>
    <row r="19" spans="1:69" x14ac:dyDescent="0.25">
      <c r="B19" s="1"/>
      <c r="C19" s="5"/>
      <c r="D19" s="6"/>
      <c r="E19" s="245" t="s">
        <v>1</v>
      </c>
      <c r="F19" s="246"/>
      <c r="G19" s="101" t="s">
        <v>2</v>
      </c>
      <c r="H19" s="245" t="s">
        <v>3</v>
      </c>
      <c r="I19" s="245"/>
      <c r="K19" s="2"/>
      <c r="L19" s="88"/>
      <c r="M19" s="88"/>
      <c r="N19" s="88"/>
      <c r="O19" s="88"/>
      <c r="P19" s="88"/>
      <c r="Q19" s="88"/>
      <c r="R19" s="88"/>
    </row>
    <row r="20" spans="1:69" ht="16.2" x14ac:dyDescent="0.25">
      <c r="A20" s="82"/>
      <c r="B20" s="1"/>
      <c r="C20" s="101" t="s">
        <v>6</v>
      </c>
      <c r="D20" s="103" t="s">
        <v>7</v>
      </c>
      <c r="E20" s="247" t="s">
        <v>4</v>
      </c>
      <c r="F20" s="248"/>
      <c r="G20" s="102" t="s">
        <v>5</v>
      </c>
      <c r="H20" s="247" t="s">
        <v>9</v>
      </c>
      <c r="I20" s="247"/>
      <c r="J20" s="82"/>
      <c r="K20" s="1"/>
      <c r="L20" s="74"/>
      <c r="M20" s="74"/>
      <c r="N20" s="130"/>
      <c r="O20" s="130"/>
      <c r="P20" s="74"/>
      <c r="Q20" s="130"/>
      <c r="R20" s="130"/>
    </row>
    <row r="21" spans="1:69" ht="16.2" x14ac:dyDescent="0.25">
      <c r="B21" s="1"/>
      <c r="C21" s="100">
        <v>1</v>
      </c>
      <c r="D21" s="100" t="s">
        <v>10</v>
      </c>
      <c r="E21" s="227"/>
      <c r="F21" s="228"/>
      <c r="G21" s="100"/>
      <c r="H21" s="222">
        <v>0.04</v>
      </c>
      <c r="I21" s="222"/>
      <c r="K21" s="1"/>
      <c r="L21" s="74"/>
      <c r="M21" s="74"/>
      <c r="N21" s="95"/>
      <c r="O21" s="95"/>
      <c r="P21" s="93"/>
      <c r="Q21" s="95"/>
      <c r="R21" s="95"/>
    </row>
    <row r="22" spans="1:69" x14ac:dyDescent="0.25">
      <c r="A22" s="184" t="s">
        <v>96</v>
      </c>
      <c r="B22" s="1"/>
      <c r="C22" s="128">
        <v>2</v>
      </c>
      <c r="D22" s="104" t="s">
        <v>16</v>
      </c>
      <c r="E22" s="240">
        <v>0.02</v>
      </c>
      <c r="F22" s="241"/>
      <c r="G22" s="9">
        <v>0.87</v>
      </c>
      <c r="H22" s="222">
        <f>E22/G22</f>
        <v>2.2988505747126436E-2</v>
      </c>
      <c r="I22" s="222"/>
      <c r="K22" s="1"/>
      <c r="L22" s="129"/>
      <c r="M22" s="129"/>
      <c r="N22" s="96"/>
      <c r="O22" s="96"/>
      <c r="P22" s="129"/>
      <c r="Q22" s="97"/>
      <c r="R22" s="97"/>
    </row>
    <row r="23" spans="1:69" x14ac:dyDescent="0.25">
      <c r="A23" s="184" t="s">
        <v>97</v>
      </c>
      <c r="B23" s="1"/>
      <c r="C23" s="128">
        <v>3</v>
      </c>
      <c r="D23" s="104" t="s">
        <v>15</v>
      </c>
      <c r="E23" s="220">
        <v>7.0000000000000007E-2</v>
      </c>
      <c r="F23" s="221"/>
      <c r="G23" s="9">
        <v>3.5000000000000003E-2</v>
      </c>
      <c r="H23" s="222">
        <f>E23/G23</f>
        <v>2</v>
      </c>
      <c r="I23" s="222"/>
      <c r="K23" s="1"/>
      <c r="L23" s="129"/>
      <c r="M23" s="129"/>
      <c r="N23" s="96"/>
      <c r="O23" s="96"/>
      <c r="P23" s="94"/>
      <c r="Q23" s="97"/>
      <c r="R23" s="97"/>
    </row>
    <row r="24" spans="1:69" x14ac:dyDescent="0.25">
      <c r="B24" s="1"/>
      <c r="C24" s="128">
        <v>4</v>
      </c>
      <c r="D24" s="104" t="s">
        <v>17</v>
      </c>
      <c r="E24" s="220">
        <v>0.25</v>
      </c>
      <c r="F24" s="221"/>
      <c r="G24" s="9">
        <v>2.5</v>
      </c>
      <c r="H24" s="222">
        <f>E24/G24</f>
        <v>0.1</v>
      </c>
      <c r="I24" s="222"/>
      <c r="K24" s="1"/>
      <c r="L24" s="129"/>
      <c r="M24" s="129"/>
      <c r="N24" s="98"/>
      <c r="O24" s="98"/>
      <c r="P24" s="94"/>
      <c r="Q24" s="97"/>
      <c r="R24" s="97"/>
    </row>
    <row r="25" spans="1:69" x14ac:dyDescent="0.25">
      <c r="B25" s="1"/>
      <c r="C25" s="128">
        <v>5</v>
      </c>
      <c r="D25" s="104" t="s">
        <v>16</v>
      </c>
      <c r="E25" s="240">
        <v>0.02</v>
      </c>
      <c r="F25" s="241"/>
      <c r="G25" s="9">
        <v>0.87</v>
      </c>
      <c r="H25" s="222">
        <f>E25/G25</f>
        <v>2.2988505747126436E-2</v>
      </c>
      <c r="I25" s="222"/>
      <c r="K25" s="1"/>
      <c r="L25" s="129"/>
      <c r="M25" s="129"/>
      <c r="N25" s="98"/>
      <c r="O25" s="98"/>
      <c r="P25" s="94"/>
      <c r="Q25" s="97"/>
      <c r="R25" s="97"/>
    </row>
    <row r="26" spans="1:69" ht="16.8" thickBot="1" x14ac:dyDescent="0.3">
      <c r="B26" s="1"/>
      <c r="C26" s="128">
        <v>6</v>
      </c>
      <c r="D26" s="100" t="s">
        <v>11</v>
      </c>
      <c r="E26" s="242"/>
      <c r="F26" s="243"/>
      <c r="G26" s="100"/>
      <c r="H26" s="244">
        <v>0.13</v>
      </c>
      <c r="I26" s="244"/>
      <c r="K26" s="1"/>
      <c r="L26" s="129"/>
      <c r="M26" s="129"/>
      <c r="N26" s="96"/>
      <c r="O26" s="96"/>
      <c r="P26" s="94"/>
      <c r="Q26" s="97"/>
      <c r="R26" s="97"/>
    </row>
    <row r="27" spans="1:69" ht="16.8" thickTop="1" x14ac:dyDescent="0.25">
      <c r="B27" s="1"/>
      <c r="C27" s="99"/>
      <c r="D27" s="4"/>
      <c r="E27" s="5" t="s">
        <v>8</v>
      </c>
      <c r="F27" s="10">
        <f>SUM(E22:F25)</f>
        <v>0.36000000000000004</v>
      </c>
      <c r="G27" s="99"/>
      <c r="H27" s="14" t="s">
        <v>12</v>
      </c>
      <c r="I27" s="10">
        <f>SUM(H21:I26)</f>
        <v>2.3159770114942533</v>
      </c>
      <c r="K27" s="1"/>
      <c r="L27" s="129"/>
      <c r="M27" s="129"/>
      <c r="N27" s="96"/>
      <c r="O27" s="96"/>
      <c r="P27" s="129"/>
      <c r="Q27" s="97"/>
      <c r="R27" s="97"/>
    </row>
    <row r="28" spans="1:69" ht="16.2" x14ac:dyDescent="0.25">
      <c r="B28" s="1"/>
      <c r="C28" s="99"/>
      <c r="D28" s="61"/>
      <c r="E28" s="61"/>
      <c r="F28" s="61"/>
      <c r="G28" s="3"/>
      <c r="H28" s="12" t="s">
        <v>13</v>
      </c>
      <c r="I28" s="13">
        <f>1/I27</f>
        <v>0.43178321504789313</v>
      </c>
      <c r="K28" s="1"/>
      <c r="L28" s="129"/>
      <c r="M28" s="85"/>
      <c r="N28" s="74"/>
      <c r="O28" s="86"/>
      <c r="P28" s="129"/>
      <c r="Q28" s="74"/>
      <c r="R28" s="86"/>
    </row>
    <row r="29" spans="1:69" ht="16.2" x14ac:dyDescent="0.35">
      <c r="C29" s="3"/>
      <c r="D29" s="11"/>
      <c r="E29" s="11"/>
      <c r="F29" s="11"/>
      <c r="G29" s="11"/>
      <c r="H29" s="223" t="s">
        <v>81</v>
      </c>
      <c r="I29" s="223"/>
      <c r="L29" s="129"/>
      <c r="M29" s="85"/>
      <c r="N29" s="85"/>
      <c r="O29" s="85"/>
      <c r="Q29" s="74"/>
      <c r="R29" s="86"/>
    </row>
    <row r="30" spans="1:69" ht="19.5" customHeight="1" x14ac:dyDescent="0.25">
      <c r="A30" s="122"/>
      <c r="M30" s="87"/>
      <c r="N30" s="87"/>
      <c r="O30" s="87"/>
      <c r="P30" s="87"/>
      <c r="Q30" s="88"/>
      <c r="R30" s="88"/>
      <c r="AJ30" s="84"/>
      <c r="AK30" s="84"/>
    </row>
    <row r="31" spans="1:69" s="84" customFormat="1" x14ac:dyDescent="0.25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</row>
    <row r="32" spans="1:69" x14ac:dyDescent="0.25">
      <c r="A32" s="160" t="s">
        <v>78</v>
      </c>
      <c r="B32" s="122"/>
      <c r="C32" s="88"/>
      <c r="D32" s="88"/>
      <c r="E32" s="88"/>
      <c r="F32" s="88"/>
      <c r="G32" s="88"/>
      <c r="H32" s="88"/>
      <c r="I32" s="88"/>
      <c r="K32" s="122"/>
      <c r="L32" s="88"/>
      <c r="M32" s="88"/>
      <c r="N32" s="88"/>
      <c r="O32" s="88"/>
      <c r="P32" s="88"/>
      <c r="Q32" s="88"/>
      <c r="R32" s="88"/>
    </row>
    <row r="33" spans="1:70" x14ac:dyDescent="0.25">
      <c r="C33" s="74"/>
      <c r="D33" s="74"/>
      <c r="E33" s="130"/>
      <c r="F33" s="130"/>
      <c r="G33" s="74"/>
      <c r="H33" s="130"/>
      <c r="I33" s="130"/>
      <c r="L33" s="74"/>
      <c r="M33" s="74"/>
      <c r="N33" s="130"/>
      <c r="O33" s="130"/>
      <c r="P33" s="74"/>
      <c r="Q33" s="130"/>
      <c r="R33" s="130"/>
    </row>
    <row r="34" spans="1:70" s="84" customFormat="1" ht="21" x14ac:dyDescent="0.4">
      <c r="A34" s="84" t="s">
        <v>99</v>
      </c>
      <c r="C34" s="185" t="s">
        <v>100</v>
      </c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</row>
    <row r="35" spans="1:70" x14ac:dyDescent="0.25">
      <c r="B35" s="2">
        <v>2</v>
      </c>
      <c r="C35" s="229" t="s">
        <v>0</v>
      </c>
      <c r="D35" s="229"/>
      <c r="E35" s="229"/>
      <c r="F35" s="229"/>
      <c r="G35" s="229"/>
      <c r="H35" s="229"/>
      <c r="I35" s="229"/>
      <c r="K35" s="2"/>
      <c r="L35" s="88"/>
      <c r="M35" s="88"/>
      <c r="N35" s="88"/>
      <c r="O35" s="88"/>
      <c r="P35" s="88"/>
      <c r="Q35" s="88"/>
      <c r="R35" s="88"/>
      <c r="T35" s="122"/>
      <c r="U35" s="88"/>
      <c r="V35" s="88"/>
      <c r="W35" s="88"/>
      <c r="X35" s="88"/>
      <c r="Y35" s="88"/>
      <c r="Z35" s="88"/>
      <c r="AA35" s="88"/>
      <c r="AD35" s="122"/>
      <c r="AE35" s="88"/>
      <c r="AF35" s="88"/>
      <c r="AG35" s="88"/>
      <c r="AH35" s="88"/>
      <c r="AI35" s="88"/>
      <c r="AJ35" s="88"/>
      <c r="AK35" s="88"/>
    </row>
    <row r="36" spans="1:70" s="161" customFormat="1" x14ac:dyDescent="0.25">
      <c r="A36" s="81"/>
      <c r="B36" s="1"/>
      <c r="C36" s="5"/>
      <c r="D36" s="6"/>
      <c r="E36" s="245" t="s">
        <v>1</v>
      </c>
      <c r="F36" s="246"/>
      <c r="G36" s="142" t="s">
        <v>2</v>
      </c>
      <c r="H36" s="245" t="s">
        <v>3</v>
      </c>
      <c r="I36" s="245"/>
      <c r="K36" s="162"/>
      <c r="L36" s="166"/>
      <c r="M36" s="166"/>
      <c r="N36" s="166"/>
      <c r="O36" s="166"/>
      <c r="P36" s="166"/>
      <c r="Q36" s="166"/>
      <c r="R36" s="166"/>
      <c r="U36" s="166"/>
      <c r="V36" s="166"/>
      <c r="W36" s="166"/>
      <c r="X36" s="166"/>
      <c r="Y36" s="166"/>
      <c r="Z36" s="166"/>
      <c r="AA36" s="166"/>
      <c r="AE36" s="166"/>
      <c r="AF36" s="166"/>
      <c r="AG36" s="166"/>
      <c r="AH36" s="166"/>
      <c r="AI36" s="166"/>
      <c r="AJ36" s="166"/>
      <c r="AK36" s="166"/>
    </row>
    <row r="37" spans="1:70" s="161" customFormat="1" ht="15.6" x14ac:dyDescent="0.25">
      <c r="A37" s="81"/>
      <c r="B37" s="1"/>
      <c r="C37" s="142" t="s">
        <v>6</v>
      </c>
      <c r="D37" s="149" t="s">
        <v>7</v>
      </c>
      <c r="E37" s="247" t="s">
        <v>4</v>
      </c>
      <c r="F37" s="248"/>
      <c r="G37" s="143" t="s">
        <v>5</v>
      </c>
      <c r="H37" s="247" t="s">
        <v>20</v>
      </c>
      <c r="I37" s="247"/>
      <c r="K37" s="162"/>
      <c r="L37" s="166"/>
      <c r="M37" s="166"/>
      <c r="N37" s="169"/>
      <c r="O37" s="169"/>
      <c r="P37" s="169"/>
      <c r="Q37" s="169"/>
      <c r="R37" s="169"/>
      <c r="U37" s="166"/>
      <c r="V37" s="166"/>
      <c r="W37" s="169"/>
      <c r="X37" s="169"/>
      <c r="Y37" s="169"/>
      <c r="Z37" s="169"/>
      <c r="AA37" s="169"/>
      <c r="AE37" s="166"/>
      <c r="AF37" s="166"/>
      <c r="AG37" s="169"/>
      <c r="AH37" s="169"/>
      <c r="AI37" s="169"/>
      <c r="AJ37" s="169"/>
      <c r="AK37" s="169"/>
    </row>
    <row r="38" spans="1:70" s="161" customFormat="1" ht="16.2" x14ac:dyDescent="0.25">
      <c r="A38" s="81"/>
      <c r="B38" s="1"/>
      <c r="C38" s="145">
        <v>1</v>
      </c>
      <c r="D38" s="145" t="s">
        <v>10</v>
      </c>
      <c r="E38" s="227"/>
      <c r="F38" s="228"/>
      <c r="G38" s="145"/>
      <c r="H38" s="222">
        <v>0</v>
      </c>
      <c r="I38" s="222"/>
      <c r="K38" s="162"/>
      <c r="L38" s="171"/>
      <c r="M38" s="171"/>
      <c r="N38" s="171"/>
      <c r="O38" s="171"/>
      <c r="P38" s="171"/>
      <c r="Q38" s="172"/>
      <c r="R38" s="172"/>
      <c r="U38" s="171"/>
      <c r="V38" s="171"/>
      <c r="W38" s="171"/>
      <c r="X38" s="171"/>
      <c r="Y38" s="171"/>
      <c r="Z38" s="172"/>
      <c r="AA38" s="172"/>
      <c r="AE38" s="171"/>
      <c r="AF38" s="171"/>
      <c r="AG38" s="171"/>
      <c r="AH38" s="171"/>
      <c r="AI38" s="171"/>
      <c r="AJ38" s="172"/>
      <c r="AK38" s="172"/>
    </row>
    <row r="39" spans="1:70" s="161" customFormat="1" x14ac:dyDescent="0.25">
      <c r="A39" s="81"/>
      <c r="B39" s="1"/>
      <c r="C39" s="145">
        <v>2</v>
      </c>
      <c r="D39" s="150" t="s">
        <v>15</v>
      </c>
      <c r="E39" s="220">
        <v>0.08</v>
      </c>
      <c r="F39" s="221"/>
      <c r="G39" s="9">
        <v>3.5000000000000003E-2</v>
      </c>
      <c r="H39" s="222">
        <f>E39/G39</f>
        <v>2.2857142857142856</v>
      </c>
      <c r="I39" s="222"/>
      <c r="K39" s="162"/>
      <c r="L39" s="171"/>
      <c r="M39" s="171"/>
      <c r="N39" s="171"/>
      <c r="O39" s="171"/>
      <c r="P39" s="172"/>
      <c r="Q39" s="172"/>
      <c r="R39" s="172"/>
      <c r="U39" s="171"/>
      <c r="V39" s="171"/>
      <c r="W39" s="171"/>
      <c r="X39" s="171"/>
      <c r="Y39" s="172"/>
      <c r="Z39" s="172"/>
      <c r="AA39" s="172"/>
      <c r="AE39" s="171"/>
      <c r="AF39" s="171"/>
      <c r="AG39" s="171"/>
      <c r="AH39" s="171"/>
      <c r="AI39" s="172"/>
      <c r="AJ39" s="172"/>
      <c r="AK39" s="172"/>
    </row>
    <row r="40" spans="1:70" s="161" customFormat="1" x14ac:dyDescent="0.25">
      <c r="A40" s="184" t="s">
        <v>105</v>
      </c>
      <c r="B40" s="1"/>
      <c r="C40" s="145">
        <v>3</v>
      </c>
      <c r="D40" s="150" t="s">
        <v>17</v>
      </c>
      <c r="E40" s="220">
        <v>0.15</v>
      </c>
      <c r="F40" s="221"/>
      <c r="G40" s="9">
        <v>2.5</v>
      </c>
      <c r="H40" s="222">
        <f>E40/G40</f>
        <v>0.06</v>
      </c>
      <c r="I40" s="222"/>
      <c r="K40" s="162"/>
      <c r="L40" s="171"/>
      <c r="M40" s="171"/>
      <c r="N40" s="175"/>
      <c r="O40" s="175"/>
      <c r="P40" s="172"/>
      <c r="Q40" s="172"/>
      <c r="R40" s="172"/>
      <c r="U40" s="171"/>
      <c r="V40" s="171"/>
      <c r="W40" s="175"/>
      <c r="X40" s="175"/>
      <c r="Y40" s="172"/>
      <c r="Z40" s="172"/>
      <c r="AA40" s="172"/>
      <c r="AE40" s="171"/>
      <c r="AF40" s="171"/>
      <c r="AG40" s="171"/>
      <c r="AH40" s="171"/>
      <c r="AI40" s="172"/>
      <c r="AJ40" s="172"/>
      <c r="AK40" s="172"/>
    </row>
    <row r="41" spans="1:70" s="161" customFormat="1" x14ac:dyDescent="0.25">
      <c r="A41" s="81"/>
      <c r="B41" s="1"/>
      <c r="C41" s="145">
        <v>4</v>
      </c>
      <c r="D41" s="150" t="s">
        <v>19</v>
      </c>
      <c r="E41" s="220">
        <v>0.02</v>
      </c>
      <c r="F41" s="221"/>
      <c r="G41" s="9">
        <v>1.4</v>
      </c>
      <c r="H41" s="222">
        <f>E41/G41</f>
        <v>1.4285714285714287E-2</v>
      </c>
      <c r="I41" s="222"/>
      <c r="K41" s="162"/>
      <c r="L41" s="171"/>
      <c r="M41" s="171"/>
      <c r="N41" s="175"/>
      <c r="O41" s="175"/>
      <c r="P41" s="172"/>
      <c r="Q41" s="172"/>
      <c r="R41" s="172"/>
      <c r="U41" s="171"/>
      <c r="V41" s="171"/>
      <c r="W41" s="175"/>
      <c r="X41" s="175"/>
      <c r="Y41" s="172"/>
      <c r="Z41" s="172"/>
      <c r="AA41" s="172"/>
      <c r="AE41" s="171"/>
      <c r="AF41" s="171"/>
      <c r="AG41" s="171"/>
      <c r="AH41" s="171"/>
      <c r="AI41" s="171"/>
      <c r="AJ41" s="172"/>
      <c r="AK41" s="172"/>
    </row>
    <row r="42" spans="1:70" s="161" customFormat="1" ht="14.4" x14ac:dyDescent="0.3">
      <c r="A42" s="81"/>
      <c r="B42" s="121"/>
      <c r="C42" s="145">
        <v>6</v>
      </c>
      <c r="D42" s="150" t="s">
        <v>18</v>
      </c>
      <c r="E42" s="220">
        <v>0.05</v>
      </c>
      <c r="F42" s="221"/>
      <c r="G42" s="9">
        <v>1.84</v>
      </c>
      <c r="H42" s="222">
        <f>E42/G42</f>
        <v>2.717391304347826E-2</v>
      </c>
      <c r="I42" s="222"/>
      <c r="K42" s="162"/>
      <c r="L42" s="171"/>
      <c r="M42" s="171"/>
      <c r="N42" s="175"/>
      <c r="O42" s="175"/>
      <c r="P42" s="172"/>
      <c r="Q42" s="172"/>
      <c r="R42" s="172"/>
      <c r="U42" s="171"/>
      <c r="V42" s="171"/>
      <c r="W42" s="175"/>
      <c r="X42" s="175"/>
      <c r="Y42" s="172"/>
      <c r="Z42" s="172"/>
      <c r="AA42" s="172"/>
      <c r="AE42" s="171"/>
      <c r="AG42" s="166"/>
      <c r="AH42" s="176"/>
      <c r="AI42" s="171"/>
      <c r="AJ42" s="166"/>
      <c r="AK42" s="176"/>
    </row>
    <row r="43" spans="1:70" s="161" customFormat="1" ht="16.8" thickBot="1" x14ac:dyDescent="0.35">
      <c r="A43" s="81"/>
      <c r="B43" s="121"/>
      <c r="C43" s="145">
        <v>7</v>
      </c>
      <c r="D43" s="145" t="s">
        <v>11</v>
      </c>
      <c r="E43" s="148"/>
      <c r="F43" s="146"/>
      <c r="G43" s="145"/>
      <c r="H43" s="121"/>
      <c r="I43" s="147">
        <v>0.17</v>
      </c>
      <c r="K43" s="162"/>
      <c r="L43" s="171"/>
      <c r="M43" s="171"/>
      <c r="N43" s="171"/>
      <c r="O43" s="171"/>
      <c r="P43" s="172"/>
      <c r="Q43" s="172"/>
      <c r="R43" s="172"/>
      <c r="U43" s="171"/>
      <c r="V43" s="171"/>
      <c r="W43" s="171"/>
      <c r="X43" s="171"/>
      <c r="Y43" s="172"/>
      <c r="Z43" s="172"/>
      <c r="AA43" s="172"/>
      <c r="AE43" s="171"/>
      <c r="AJ43" s="166"/>
      <c r="AK43" s="176"/>
    </row>
    <row r="44" spans="1:70" s="161" customFormat="1" ht="16.8" thickTop="1" x14ac:dyDescent="0.3">
      <c r="A44" s="81"/>
      <c r="B44" s="121"/>
      <c r="C44" s="144"/>
      <c r="D44" s="137"/>
      <c r="E44" s="5" t="s">
        <v>8</v>
      </c>
      <c r="F44" s="10">
        <f>SUM(E39:F42)</f>
        <v>0.3</v>
      </c>
      <c r="G44" s="144"/>
      <c r="H44" s="14" t="s">
        <v>12</v>
      </c>
      <c r="I44" s="10">
        <f>SUM(H38:I43)</f>
        <v>2.5571739130434779</v>
      </c>
      <c r="K44" s="162"/>
      <c r="L44" s="171"/>
      <c r="M44" s="171"/>
      <c r="N44" s="171"/>
      <c r="O44" s="171"/>
      <c r="P44" s="171"/>
      <c r="Q44" s="172"/>
      <c r="R44" s="172"/>
      <c r="U44" s="171"/>
      <c r="V44" s="171"/>
      <c r="W44" s="171"/>
      <c r="X44" s="171"/>
      <c r="Y44" s="171"/>
      <c r="Z44" s="172"/>
      <c r="AA44" s="172"/>
      <c r="AE44" s="171"/>
    </row>
    <row r="45" spans="1:70" s="161" customFormat="1" ht="16.2" x14ac:dyDescent="0.3">
      <c r="A45" s="81"/>
      <c r="B45" s="121"/>
      <c r="C45" s="144"/>
      <c r="D45" s="61"/>
      <c r="E45" s="61"/>
      <c r="F45" s="61"/>
      <c r="G45" s="3"/>
      <c r="H45" s="12" t="s">
        <v>13</v>
      </c>
      <c r="I45" s="13">
        <f>1/I44</f>
        <v>0.39105670322196723</v>
      </c>
      <c r="K45" s="162"/>
      <c r="L45" s="171"/>
      <c r="N45" s="166"/>
      <c r="O45" s="176"/>
      <c r="P45" s="171"/>
      <c r="Q45" s="166"/>
      <c r="R45" s="176"/>
      <c r="U45" s="171"/>
      <c r="W45" s="166"/>
      <c r="X45" s="183"/>
      <c r="Y45" s="171"/>
      <c r="Z45" s="166"/>
      <c r="AA45" s="176"/>
      <c r="AF45" s="171"/>
      <c r="AG45" s="171"/>
      <c r="AH45" s="171"/>
      <c r="AI45" s="171"/>
    </row>
    <row r="46" spans="1:70" s="161" customFormat="1" ht="16.2" x14ac:dyDescent="0.35">
      <c r="A46" s="81"/>
      <c r="B46" s="121"/>
      <c r="C46" s="3"/>
      <c r="D46" s="11"/>
      <c r="E46" s="11"/>
      <c r="F46" s="11"/>
      <c r="G46" s="11"/>
      <c r="H46" s="223" t="s">
        <v>80</v>
      </c>
      <c r="I46" s="223"/>
      <c r="K46" s="162"/>
      <c r="L46" s="171"/>
      <c r="U46" s="171"/>
    </row>
    <row r="48" spans="1:70" s="84" customFormat="1" ht="21" x14ac:dyDescent="0.4">
      <c r="A48" s="84" t="s">
        <v>103</v>
      </c>
      <c r="C48" s="185" t="s">
        <v>104</v>
      </c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</row>
    <row r="49" spans="1:9" x14ac:dyDescent="0.25">
      <c r="B49" s="2">
        <v>2</v>
      </c>
      <c r="C49" s="229" t="s">
        <v>0</v>
      </c>
      <c r="D49" s="229"/>
      <c r="E49" s="229"/>
      <c r="F49" s="229"/>
      <c r="G49" s="229"/>
      <c r="H49" s="229"/>
      <c r="I49" s="229"/>
    </row>
    <row r="50" spans="1:9" x14ac:dyDescent="0.25">
      <c r="B50" s="1"/>
      <c r="C50" s="5"/>
      <c r="D50" s="6"/>
      <c r="E50" s="245" t="s">
        <v>1</v>
      </c>
      <c r="F50" s="246"/>
      <c r="G50" s="142" t="s">
        <v>2</v>
      </c>
      <c r="H50" s="245" t="s">
        <v>3</v>
      </c>
      <c r="I50" s="245"/>
    </row>
    <row r="51" spans="1:9" ht="15.6" x14ac:dyDescent="0.25">
      <c r="B51" s="1"/>
      <c r="C51" s="142" t="s">
        <v>6</v>
      </c>
      <c r="D51" s="149" t="s">
        <v>7</v>
      </c>
      <c r="E51" s="247" t="s">
        <v>4</v>
      </c>
      <c r="F51" s="248"/>
      <c r="G51" s="143" t="s">
        <v>5</v>
      </c>
      <c r="H51" s="247" t="s">
        <v>20</v>
      </c>
      <c r="I51" s="247"/>
    </row>
    <row r="52" spans="1:9" ht="16.2" x14ac:dyDescent="0.25">
      <c r="B52" s="1"/>
      <c r="C52" s="145">
        <v>1</v>
      </c>
      <c r="D52" s="145" t="s">
        <v>10</v>
      </c>
      <c r="E52" s="227"/>
      <c r="F52" s="228"/>
      <c r="G52" s="145"/>
      <c r="H52" s="222">
        <v>0.04</v>
      </c>
      <c r="I52" s="222"/>
    </row>
    <row r="53" spans="1:9" x14ac:dyDescent="0.25">
      <c r="A53" s="184" t="s">
        <v>106</v>
      </c>
      <c r="B53" s="1"/>
      <c r="C53" s="145">
        <v>2</v>
      </c>
      <c r="D53" s="150" t="s">
        <v>15</v>
      </c>
      <c r="E53" s="220">
        <v>0.08</v>
      </c>
      <c r="F53" s="221"/>
      <c r="G53" s="9">
        <v>3.5000000000000003E-2</v>
      </c>
      <c r="H53" s="222">
        <f>E53/G53</f>
        <v>2.2857142857142856</v>
      </c>
      <c r="I53" s="222"/>
    </row>
    <row r="54" spans="1:9" x14ac:dyDescent="0.25">
      <c r="B54" s="1"/>
      <c r="C54" s="145">
        <v>3</v>
      </c>
      <c r="D54" s="150" t="s">
        <v>101</v>
      </c>
      <c r="E54" s="220">
        <v>0.05</v>
      </c>
      <c r="F54" s="221"/>
      <c r="G54" s="9">
        <v>0.2</v>
      </c>
      <c r="H54" s="222">
        <f>E54/G54</f>
        <v>0.25</v>
      </c>
      <c r="I54" s="222"/>
    </row>
    <row r="55" spans="1:9" x14ac:dyDescent="0.25">
      <c r="B55" s="1"/>
      <c r="C55" s="145">
        <v>4</v>
      </c>
      <c r="D55" s="150" t="s">
        <v>17</v>
      </c>
      <c r="E55" s="220">
        <v>0.15</v>
      </c>
      <c r="F55" s="221"/>
      <c r="G55" s="9">
        <v>2.5</v>
      </c>
      <c r="H55" s="222">
        <f>E55/G55</f>
        <v>0.06</v>
      </c>
      <c r="I55" s="222"/>
    </row>
    <row r="56" spans="1:9" x14ac:dyDescent="0.25">
      <c r="B56" s="1"/>
      <c r="C56" s="145">
        <v>5</v>
      </c>
      <c r="D56" s="150" t="s">
        <v>16</v>
      </c>
      <c r="E56" s="220">
        <v>1.4999999999999999E-2</v>
      </c>
      <c r="F56" s="221"/>
      <c r="G56" s="9">
        <v>0.87</v>
      </c>
      <c r="H56" s="222">
        <f>E56/G56</f>
        <v>1.7241379310344827E-2</v>
      </c>
      <c r="I56" s="222"/>
    </row>
    <row r="57" spans="1:9" ht="16.8" thickBot="1" x14ac:dyDescent="0.35">
      <c r="B57" s="1"/>
      <c r="C57" s="145">
        <v>6</v>
      </c>
      <c r="D57" s="145" t="s">
        <v>11</v>
      </c>
      <c r="E57" s="249"/>
      <c r="F57" s="243"/>
      <c r="G57" s="145"/>
      <c r="H57" s="121"/>
      <c r="I57" s="147">
        <v>0.1</v>
      </c>
    </row>
    <row r="58" spans="1:9" ht="16.8" thickTop="1" x14ac:dyDescent="0.25">
      <c r="B58" s="1"/>
      <c r="C58" s="144"/>
      <c r="D58" s="137"/>
      <c r="E58" s="5" t="s">
        <v>8</v>
      </c>
      <c r="F58" s="10">
        <f>SUM(E53:F56)</f>
        <v>0.29500000000000004</v>
      </c>
      <c r="G58" s="144"/>
      <c r="H58" s="14" t="s">
        <v>12</v>
      </c>
      <c r="I58" s="10">
        <f>SUM(H52:I57)</f>
        <v>2.7529556650246305</v>
      </c>
    </row>
    <row r="59" spans="1:9" ht="16.2" x14ac:dyDescent="0.3">
      <c r="B59" s="121"/>
      <c r="C59" s="144"/>
      <c r="D59" s="61"/>
      <c r="E59" s="61"/>
      <c r="F59" s="61"/>
      <c r="G59" s="3"/>
      <c r="H59" s="12" t="s">
        <v>13</v>
      </c>
      <c r="I59" s="13">
        <f>1/I58</f>
        <v>0.36324595150756017</v>
      </c>
    </row>
    <row r="60" spans="1:9" ht="16.2" x14ac:dyDescent="0.35">
      <c r="A60" s="82"/>
      <c r="B60" s="121"/>
      <c r="C60" s="3"/>
      <c r="D60" s="11"/>
      <c r="E60" s="11"/>
      <c r="F60" s="11"/>
      <c r="G60" s="11"/>
      <c r="H60" s="223" t="s">
        <v>102</v>
      </c>
      <c r="I60" s="223"/>
    </row>
    <row r="95" spans="1:1" x14ac:dyDescent="0.25">
      <c r="A95" s="82"/>
    </row>
    <row r="125" spans="1:1" x14ac:dyDescent="0.25">
      <c r="A125" s="82"/>
    </row>
    <row r="136" spans="1:1" x14ac:dyDescent="0.25">
      <c r="A136" s="82"/>
    </row>
    <row r="159" spans="1:1" x14ac:dyDescent="0.25">
      <c r="A159" s="82"/>
    </row>
  </sheetData>
  <mergeCells count="69">
    <mergeCell ref="H60:I60"/>
    <mergeCell ref="E55:F55"/>
    <mergeCell ref="H55:I55"/>
    <mergeCell ref="E56:F56"/>
    <mergeCell ref="H56:I56"/>
    <mergeCell ref="E57:F57"/>
    <mergeCell ref="E52:F52"/>
    <mergeCell ref="H52:I52"/>
    <mergeCell ref="E53:F53"/>
    <mergeCell ref="H53:I53"/>
    <mergeCell ref="E54:F54"/>
    <mergeCell ref="H54:I54"/>
    <mergeCell ref="C49:I49"/>
    <mergeCell ref="E50:F50"/>
    <mergeCell ref="H50:I50"/>
    <mergeCell ref="E51:F51"/>
    <mergeCell ref="H51:I51"/>
    <mergeCell ref="C35:I35"/>
    <mergeCell ref="E36:F36"/>
    <mergeCell ref="H36:I36"/>
    <mergeCell ref="E37:F37"/>
    <mergeCell ref="H37:I37"/>
    <mergeCell ref="E19:F19"/>
    <mergeCell ref="H19:I19"/>
    <mergeCell ref="E20:F20"/>
    <mergeCell ref="H20:I20"/>
    <mergeCell ref="E21:F21"/>
    <mergeCell ref="H21:I21"/>
    <mergeCell ref="E22:F22"/>
    <mergeCell ref="H22:I22"/>
    <mergeCell ref="E23:F23"/>
    <mergeCell ref="H23:I23"/>
    <mergeCell ref="H24:I24"/>
    <mergeCell ref="E24:F24"/>
    <mergeCell ref="C4:I4"/>
    <mergeCell ref="E11:F11"/>
    <mergeCell ref="H11:I11"/>
    <mergeCell ref="E12:F12"/>
    <mergeCell ref="H12:I12"/>
    <mergeCell ref="E8:F8"/>
    <mergeCell ref="H8:I8"/>
    <mergeCell ref="E6:F6"/>
    <mergeCell ref="H6:I6"/>
    <mergeCell ref="E7:F7"/>
    <mergeCell ref="H7:I7"/>
    <mergeCell ref="E5:F5"/>
    <mergeCell ref="H5:I5"/>
    <mergeCell ref="E9:F9"/>
    <mergeCell ref="H9:I9"/>
    <mergeCell ref="E10:F10"/>
    <mergeCell ref="H10:I10"/>
    <mergeCell ref="E40:F40"/>
    <mergeCell ref="H40:I40"/>
    <mergeCell ref="E38:F38"/>
    <mergeCell ref="H38:I38"/>
    <mergeCell ref="E39:F39"/>
    <mergeCell ref="H39:I39"/>
    <mergeCell ref="C18:I18"/>
    <mergeCell ref="H15:I15"/>
    <mergeCell ref="E25:F25"/>
    <mergeCell ref="H25:I25"/>
    <mergeCell ref="E26:F26"/>
    <mergeCell ref="H26:I26"/>
    <mergeCell ref="H29:I29"/>
    <mergeCell ref="E41:F41"/>
    <mergeCell ref="H41:I41"/>
    <mergeCell ref="E42:F42"/>
    <mergeCell ref="H42:I42"/>
    <mergeCell ref="H46:I46"/>
  </mergeCells>
  <pageMargins left="0.7" right="0.7" top="0.75" bottom="0.75" header="0.3" footer="0.3"/>
  <pageSetup paperSize="9" scale="76" fitToWidth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</sheetPr>
  <dimension ref="A1:I42"/>
  <sheetViews>
    <sheetView topLeftCell="A7" zoomScale="55" zoomScaleNormal="55" workbookViewId="0">
      <selection activeCell="M29" sqref="M29"/>
    </sheetView>
  </sheetViews>
  <sheetFormatPr defaultColWidth="9" defaultRowHeight="13.8" x14ac:dyDescent="0.25"/>
  <cols>
    <col min="1" max="1" width="44.109375" style="81" bestFit="1" customWidth="1"/>
    <col min="2" max="2" width="2.109375" style="81" bestFit="1" customWidth="1"/>
    <col min="3" max="3" width="9" style="81" customWidth="1"/>
    <col min="4" max="4" width="30.109375" style="81" bestFit="1" customWidth="1"/>
    <col min="5" max="5" width="7.33203125" style="81" bestFit="1" customWidth="1"/>
    <col min="6" max="6" width="5" style="81" bestFit="1" customWidth="1"/>
    <col min="7" max="7" width="6.33203125" style="81" bestFit="1" customWidth="1"/>
    <col min="8" max="8" width="12.44140625" style="81" bestFit="1" customWidth="1"/>
    <col min="9" max="9" width="6.109375" style="81" bestFit="1" customWidth="1"/>
    <col min="10" max="16384" width="9" style="81"/>
  </cols>
  <sheetData>
    <row r="1" spans="1:9" x14ac:dyDescent="0.25">
      <c r="A1" s="83"/>
    </row>
    <row r="3" spans="1:9" s="84" customFormat="1" x14ac:dyDescent="0.25"/>
    <row r="4" spans="1:9" x14ac:dyDescent="0.25">
      <c r="B4" s="2"/>
      <c r="C4" s="229"/>
      <c r="D4" s="229"/>
      <c r="E4" s="229"/>
      <c r="F4" s="229"/>
      <c r="G4" s="229"/>
      <c r="H4" s="229"/>
      <c r="I4" s="229"/>
    </row>
    <row r="5" spans="1:9" x14ac:dyDescent="0.25">
      <c r="B5" s="1"/>
      <c r="C5" s="5"/>
      <c r="D5" s="6"/>
      <c r="E5" s="245"/>
      <c r="F5" s="246"/>
      <c r="G5" s="62"/>
      <c r="H5" s="245"/>
      <c r="I5" s="245"/>
    </row>
    <row r="6" spans="1:9" x14ac:dyDescent="0.25">
      <c r="B6" s="1"/>
      <c r="C6" s="62"/>
      <c r="D6" s="7"/>
      <c r="E6" s="247"/>
      <c r="F6" s="248"/>
      <c r="G6" s="63"/>
      <c r="H6" s="247"/>
      <c r="I6" s="247"/>
    </row>
    <row r="7" spans="1:9" x14ac:dyDescent="0.25">
      <c r="B7" s="1"/>
      <c r="C7" s="65"/>
      <c r="D7" s="65"/>
      <c r="E7" s="227"/>
      <c r="F7" s="228"/>
      <c r="G7" s="65"/>
      <c r="H7" s="222"/>
      <c r="I7" s="222"/>
    </row>
    <row r="8" spans="1:9" x14ac:dyDescent="0.25">
      <c r="B8" s="1"/>
      <c r="C8" s="91"/>
      <c r="D8" s="8"/>
      <c r="E8" s="240"/>
      <c r="F8" s="241"/>
      <c r="G8" s="9"/>
      <c r="H8" s="222"/>
      <c r="I8" s="222"/>
    </row>
    <row r="9" spans="1:9" x14ac:dyDescent="0.25">
      <c r="B9" s="1"/>
      <c r="C9" s="91"/>
      <c r="D9" s="8"/>
      <c r="E9" s="220"/>
      <c r="F9" s="221"/>
      <c r="G9" s="9"/>
      <c r="H9" s="222"/>
      <c r="I9" s="222"/>
    </row>
    <row r="10" spans="1:9" x14ac:dyDescent="0.25">
      <c r="B10" s="1"/>
      <c r="C10" s="91"/>
      <c r="D10" s="8"/>
      <c r="E10" s="240"/>
      <c r="F10" s="241"/>
      <c r="G10" s="9"/>
      <c r="H10" s="222"/>
      <c r="I10" s="222"/>
    </row>
    <row r="11" spans="1:9" ht="14.4" thickBot="1" x14ac:dyDescent="0.3">
      <c r="B11" s="1"/>
      <c r="C11" s="91"/>
      <c r="D11" s="65"/>
      <c r="E11" s="242"/>
      <c r="F11" s="243"/>
      <c r="G11" s="65"/>
      <c r="H11" s="244"/>
      <c r="I11" s="244"/>
    </row>
    <row r="12" spans="1:9" ht="14.4" thickTop="1" x14ac:dyDescent="0.25">
      <c r="B12" s="1"/>
      <c r="C12" s="64"/>
      <c r="D12" s="4"/>
      <c r="E12" s="5"/>
      <c r="F12" s="10"/>
      <c r="G12" s="64"/>
      <c r="H12" s="14"/>
      <c r="I12" s="10"/>
    </row>
    <row r="13" spans="1:9" x14ac:dyDescent="0.25">
      <c r="B13" s="1"/>
      <c r="C13" s="64"/>
      <c r="D13" s="61"/>
      <c r="E13" s="61"/>
      <c r="F13" s="61"/>
      <c r="G13" s="3"/>
      <c r="H13" s="12"/>
      <c r="I13" s="13"/>
    </row>
    <row r="14" spans="1:9" x14ac:dyDescent="0.25">
      <c r="B14" s="1"/>
      <c r="C14" s="3"/>
      <c r="D14" s="15"/>
      <c r="E14" s="11"/>
      <c r="F14" s="11"/>
      <c r="G14" s="11"/>
      <c r="H14" s="223"/>
      <c r="I14" s="223"/>
    </row>
    <row r="15" spans="1:9" s="84" customFormat="1" x14ac:dyDescent="0.25"/>
    <row r="16" spans="1:9" x14ac:dyDescent="0.25">
      <c r="B16" s="2"/>
      <c r="C16" s="229"/>
      <c r="D16" s="229"/>
      <c r="E16" s="229"/>
      <c r="F16" s="229"/>
      <c r="G16" s="229"/>
      <c r="H16" s="229"/>
      <c r="I16" s="229"/>
    </row>
    <row r="17" spans="2:9" x14ac:dyDescent="0.25">
      <c r="B17" s="1"/>
      <c r="C17" s="5"/>
      <c r="D17" s="6"/>
      <c r="E17" s="250"/>
      <c r="F17" s="246"/>
      <c r="G17" s="62"/>
      <c r="H17" s="250"/>
      <c r="I17" s="245"/>
    </row>
    <row r="18" spans="2:9" x14ac:dyDescent="0.25">
      <c r="B18" s="1"/>
      <c r="C18" s="62"/>
      <c r="D18" s="7"/>
      <c r="E18" s="251"/>
      <c r="F18" s="252"/>
      <c r="G18" s="63"/>
      <c r="H18" s="251"/>
      <c r="I18" s="253"/>
    </row>
    <row r="19" spans="2:9" x14ac:dyDescent="0.25">
      <c r="B19" s="1"/>
      <c r="C19" s="65"/>
      <c r="D19" s="65"/>
      <c r="E19" s="254"/>
      <c r="F19" s="255"/>
      <c r="G19" s="65"/>
      <c r="H19" s="256"/>
      <c r="I19" s="257"/>
    </row>
    <row r="20" spans="2:9" x14ac:dyDescent="0.25">
      <c r="B20" s="1"/>
      <c r="C20" s="65"/>
      <c r="D20" s="8"/>
      <c r="E20" s="258"/>
      <c r="F20" s="241"/>
      <c r="G20" s="9"/>
      <c r="H20" s="259"/>
      <c r="I20" s="222"/>
    </row>
    <row r="21" spans="2:9" x14ac:dyDescent="0.25">
      <c r="B21" s="1"/>
      <c r="C21" s="65"/>
      <c r="D21" s="8"/>
      <c r="E21" s="260"/>
      <c r="F21" s="221"/>
      <c r="G21" s="9"/>
      <c r="H21" s="259"/>
      <c r="I21" s="222"/>
    </row>
    <row r="22" spans="2:9" x14ac:dyDescent="0.25">
      <c r="B22" s="1"/>
      <c r="C22" s="65"/>
      <c r="D22" s="8"/>
      <c r="E22" s="258"/>
      <c r="F22" s="241"/>
      <c r="G22" s="9"/>
      <c r="H22" s="259"/>
      <c r="I22" s="222"/>
    </row>
    <row r="23" spans="2:9" ht="14.4" thickBot="1" x14ac:dyDescent="0.3">
      <c r="B23" s="1"/>
      <c r="C23" s="65"/>
      <c r="D23" s="65"/>
      <c r="E23" s="249"/>
      <c r="F23" s="243"/>
      <c r="G23" s="65"/>
      <c r="H23" s="261"/>
      <c r="I23" s="244"/>
    </row>
    <row r="24" spans="2:9" ht="14.4" thickTop="1" x14ac:dyDescent="0.25">
      <c r="B24" s="1"/>
      <c r="C24" s="64"/>
      <c r="D24" s="4"/>
      <c r="E24" s="5"/>
      <c r="F24" s="10"/>
      <c r="G24" s="64"/>
      <c r="H24" s="14"/>
      <c r="I24" s="10"/>
    </row>
    <row r="25" spans="2:9" x14ac:dyDescent="0.25">
      <c r="B25" s="1"/>
      <c r="C25" s="64"/>
      <c r="D25" s="61"/>
      <c r="E25" s="61"/>
      <c r="F25" s="61"/>
      <c r="G25" s="3"/>
      <c r="H25" s="12"/>
      <c r="I25" s="13"/>
    </row>
    <row r="26" spans="2:9" x14ac:dyDescent="0.25">
      <c r="B26" s="1"/>
      <c r="C26" s="3"/>
      <c r="D26" s="11"/>
      <c r="E26" s="11"/>
      <c r="F26" s="11"/>
      <c r="G26" s="11"/>
      <c r="H26" s="223"/>
      <c r="I26" s="223"/>
    </row>
    <row r="27" spans="2:9" s="84" customFormat="1" x14ac:dyDescent="0.25"/>
    <row r="28" spans="2:9" x14ac:dyDescent="0.25">
      <c r="B28" s="2"/>
      <c r="C28" s="229"/>
      <c r="D28" s="229"/>
      <c r="E28" s="229"/>
      <c r="F28" s="229"/>
      <c r="G28" s="229"/>
      <c r="H28" s="229"/>
      <c r="I28" s="229"/>
    </row>
    <row r="29" spans="2:9" x14ac:dyDescent="0.25">
      <c r="B29" s="1"/>
      <c r="C29" s="5"/>
      <c r="D29" s="6"/>
      <c r="E29" s="245"/>
      <c r="F29" s="246"/>
      <c r="G29" s="62"/>
      <c r="H29" s="245"/>
      <c r="I29" s="245"/>
    </row>
    <row r="30" spans="2:9" x14ac:dyDescent="0.25">
      <c r="B30" s="1"/>
      <c r="C30" s="62"/>
      <c r="D30" s="7"/>
      <c r="E30" s="247"/>
      <c r="F30" s="248"/>
      <c r="G30" s="63"/>
      <c r="H30" s="247"/>
      <c r="I30" s="247"/>
    </row>
    <row r="31" spans="2:9" x14ac:dyDescent="0.25">
      <c r="B31" s="1"/>
      <c r="C31" s="65"/>
      <c r="D31" s="65"/>
      <c r="E31" s="227"/>
      <c r="F31" s="228"/>
      <c r="G31" s="65"/>
      <c r="H31" s="222"/>
      <c r="I31" s="222"/>
    </row>
    <row r="32" spans="2:9" x14ac:dyDescent="0.25">
      <c r="B32" s="1"/>
      <c r="C32" s="65"/>
      <c r="D32" s="8"/>
      <c r="E32" s="240"/>
      <c r="F32" s="241"/>
      <c r="G32" s="9"/>
      <c r="H32" s="222"/>
      <c r="I32" s="222"/>
    </row>
    <row r="33" spans="1:9" x14ac:dyDescent="0.25">
      <c r="B33" s="1"/>
      <c r="C33" s="65"/>
      <c r="D33" s="8"/>
      <c r="E33" s="220"/>
      <c r="F33" s="221"/>
      <c r="G33" s="9"/>
      <c r="H33" s="222"/>
      <c r="I33" s="222"/>
    </row>
    <row r="34" spans="1:9" x14ac:dyDescent="0.25">
      <c r="B34" s="1"/>
      <c r="C34" s="65"/>
      <c r="D34" s="8"/>
      <c r="E34" s="240"/>
      <c r="F34" s="241"/>
      <c r="G34" s="9"/>
      <c r="H34" s="222"/>
      <c r="I34" s="222"/>
    </row>
    <row r="35" spans="1:9" ht="14.4" thickBot="1" x14ac:dyDescent="0.3">
      <c r="B35" s="1"/>
      <c r="C35" s="65"/>
      <c r="D35" s="65"/>
      <c r="E35" s="242"/>
      <c r="F35" s="243"/>
      <c r="G35" s="65"/>
      <c r="H35" s="244"/>
      <c r="I35" s="244"/>
    </row>
    <row r="36" spans="1:9" ht="14.4" thickTop="1" x14ac:dyDescent="0.25">
      <c r="B36" s="1"/>
      <c r="C36" s="64"/>
      <c r="D36" s="4"/>
      <c r="E36" s="5"/>
      <c r="F36" s="10"/>
      <c r="G36" s="64"/>
      <c r="H36" s="14"/>
      <c r="I36" s="10"/>
    </row>
    <row r="37" spans="1:9" x14ac:dyDescent="0.25">
      <c r="B37" s="1"/>
      <c r="C37" s="64"/>
      <c r="D37" s="61"/>
      <c r="E37" s="61"/>
      <c r="F37" s="61"/>
      <c r="G37" s="3"/>
      <c r="H37" s="12"/>
      <c r="I37" s="13"/>
    </row>
    <row r="38" spans="1:9" x14ac:dyDescent="0.25">
      <c r="B38" s="1"/>
      <c r="C38" s="3"/>
      <c r="D38" s="11"/>
      <c r="E38" s="11"/>
      <c r="F38" s="11"/>
      <c r="G38" s="11"/>
      <c r="H38" s="223"/>
      <c r="I38" s="223"/>
    </row>
    <row r="42" spans="1:9" x14ac:dyDescent="0.25">
      <c r="A42" s="82"/>
    </row>
  </sheetData>
  <mergeCells count="48">
    <mergeCell ref="C16:I16"/>
    <mergeCell ref="H14:I14"/>
    <mergeCell ref="H26:I26"/>
    <mergeCell ref="H38:I38"/>
    <mergeCell ref="E35:F35"/>
    <mergeCell ref="H35:I35"/>
    <mergeCell ref="E32:F32"/>
    <mergeCell ref="H32:I32"/>
    <mergeCell ref="E33:F33"/>
    <mergeCell ref="H33:I33"/>
    <mergeCell ref="E34:F34"/>
    <mergeCell ref="H34:I34"/>
    <mergeCell ref="E29:F29"/>
    <mergeCell ref="H29:I29"/>
    <mergeCell ref="E30:F30"/>
    <mergeCell ref="H30:I30"/>
    <mergeCell ref="E31:F31"/>
    <mergeCell ref="H31:I31"/>
    <mergeCell ref="E23:F23"/>
    <mergeCell ref="H23:I23"/>
    <mergeCell ref="C28:I28"/>
    <mergeCell ref="E20:F20"/>
    <mergeCell ref="H20:I20"/>
    <mergeCell ref="E21:F21"/>
    <mergeCell ref="H21:I21"/>
    <mergeCell ref="E22:F22"/>
    <mergeCell ref="H22:I22"/>
    <mergeCell ref="E17:F17"/>
    <mergeCell ref="H17:I17"/>
    <mergeCell ref="E18:F18"/>
    <mergeCell ref="H18:I18"/>
    <mergeCell ref="E19:F19"/>
    <mergeCell ref="H19:I19"/>
    <mergeCell ref="E11:F11"/>
    <mergeCell ref="H11:I11"/>
    <mergeCell ref="E8:F8"/>
    <mergeCell ref="H8:I8"/>
    <mergeCell ref="E9:F9"/>
    <mergeCell ref="H9:I9"/>
    <mergeCell ref="E10:F10"/>
    <mergeCell ref="H10:I10"/>
    <mergeCell ref="E7:F7"/>
    <mergeCell ref="H7:I7"/>
    <mergeCell ref="C4:I4"/>
    <mergeCell ref="E5:F5"/>
    <mergeCell ref="H5:I5"/>
    <mergeCell ref="E6:F6"/>
    <mergeCell ref="H6:I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14999847407452621"/>
  </sheetPr>
  <dimension ref="A1:I174"/>
  <sheetViews>
    <sheetView topLeftCell="A28" zoomScaleNormal="100" workbookViewId="0">
      <selection activeCell="L39" sqref="L39"/>
    </sheetView>
  </sheetViews>
  <sheetFormatPr defaultColWidth="9" defaultRowHeight="13.8" x14ac:dyDescent="0.25"/>
  <cols>
    <col min="1" max="1" width="44.109375" style="81" bestFit="1" customWidth="1"/>
    <col min="2" max="2" width="2.109375" style="81" bestFit="1" customWidth="1"/>
    <col min="3" max="3" width="9" style="81" customWidth="1"/>
    <col min="4" max="4" width="30.109375" style="81" bestFit="1" customWidth="1"/>
    <col min="5" max="5" width="7.33203125" style="81" bestFit="1" customWidth="1"/>
    <col min="6" max="6" width="5" style="81" bestFit="1" customWidth="1"/>
    <col min="7" max="7" width="6.33203125" style="81" bestFit="1" customWidth="1"/>
    <col min="8" max="8" width="12.44140625" style="81" bestFit="1" customWidth="1"/>
    <col min="9" max="9" width="6.109375" style="81" bestFit="1" customWidth="1"/>
    <col min="10" max="16384" width="9" style="81"/>
  </cols>
  <sheetData>
    <row r="1" spans="1:9" x14ac:dyDescent="0.25">
      <c r="A1" s="83" t="s">
        <v>76</v>
      </c>
    </row>
    <row r="3" spans="1:9" s="84" customFormat="1" x14ac:dyDescent="0.25"/>
    <row r="4" spans="1:9" x14ac:dyDescent="0.25">
      <c r="B4" s="2"/>
      <c r="C4" s="229"/>
      <c r="D4" s="229"/>
      <c r="E4" s="229"/>
      <c r="F4" s="229"/>
      <c r="G4" s="229"/>
      <c r="H4" s="229"/>
      <c r="I4" s="229"/>
    </row>
    <row r="5" spans="1:9" x14ac:dyDescent="0.25">
      <c r="B5" s="1"/>
      <c r="C5" s="5"/>
      <c r="D5" s="6"/>
      <c r="E5" s="245"/>
      <c r="F5" s="246"/>
      <c r="G5" s="62"/>
      <c r="H5" s="245"/>
      <c r="I5" s="245"/>
    </row>
    <row r="6" spans="1:9" x14ac:dyDescent="0.25">
      <c r="B6" s="1"/>
      <c r="C6" s="62"/>
      <c r="D6" s="7"/>
      <c r="E6" s="247"/>
      <c r="F6" s="248"/>
      <c r="G6" s="63"/>
      <c r="H6" s="247"/>
      <c r="I6" s="247"/>
    </row>
    <row r="7" spans="1:9" x14ac:dyDescent="0.25">
      <c r="B7" s="1"/>
      <c r="C7" s="65"/>
      <c r="D7" s="65"/>
      <c r="E7" s="227"/>
      <c r="F7" s="228"/>
      <c r="G7" s="65"/>
      <c r="H7" s="222"/>
      <c r="I7" s="222"/>
    </row>
    <row r="8" spans="1:9" x14ac:dyDescent="0.25">
      <c r="B8" s="1"/>
      <c r="C8" s="91"/>
      <c r="D8" s="8"/>
      <c r="E8" s="240"/>
      <c r="F8" s="241"/>
      <c r="G8" s="9"/>
      <c r="H8" s="222"/>
      <c r="I8" s="222"/>
    </row>
    <row r="9" spans="1:9" x14ac:dyDescent="0.25">
      <c r="B9" s="1"/>
      <c r="C9" s="91"/>
      <c r="D9" s="8"/>
      <c r="E9" s="220"/>
      <c r="F9" s="221"/>
      <c r="G9" s="9"/>
      <c r="H9" s="222"/>
      <c r="I9" s="222"/>
    </row>
    <row r="10" spans="1:9" x14ac:dyDescent="0.25">
      <c r="B10" s="1"/>
      <c r="C10" s="91"/>
      <c r="D10" s="8"/>
      <c r="E10" s="240"/>
      <c r="F10" s="241"/>
      <c r="G10" s="9"/>
      <c r="H10" s="222"/>
      <c r="I10" s="222"/>
    </row>
    <row r="11" spans="1:9" ht="14.4" thickBot="1" x14ac:dyDescent="0.3">
      <c r="B11" s="1"/>
      <c r="C11" s="91"/>
      <c r="D11" s="65"/>
      <c r="E11" s="242"/>
      <c r="F11" s="243"/>
      <c r="G11" s="65"/>
      <c r="H11" s="244"/>
      <c r="I11" s="244"/>
    </row>
    <row r="12" spans="1:9" ht="14.4" thickTop="1" x14ac:dyDescent="0.25">
      <c r="B12" s="1"/>
      <c r="C12" s="64"/>
      <c r="D12" s="4"/>
      <c r="E12" s="5"/>
      <c r="F12" s="10"/>
      <c r="G12" s="64"/>
      <c r="H12" s="14"/>
      <c r="I12" s="10"/>
    </row>
    <row r="13" spans="1:9" x14ac:dyDescent="0.25">
      <c r="B13" s="1"/>
      <c r="C13" s="64"/>
      <c r="D13" s="61"/>
      <c r="E13" s="61"/>
      <c r="F13" s="61"/>
      <c r="G13" s="3"/>
      <c r="H13" s="12"/>
      <c r="I13" s="13"/>
    </row>
    <row r="14" spans="1:9" x14ac:dyDescent="0.25">
      <c r="B14" s="1"/>
      <c r="C14" s="3"/>
      <c r="D14" s="15"/>
      <c r="E14" s="11"/>
      <c r="F14" s="11"/>
      <c r="G14" s="11"/>
      <c r="H14" s="223"/>
      <c r="I14" s="223"/>
    </row>
    <row r="15" spans="1:9" s="84" customFormat="1" x14ac:dyDescent="0.25"/>
    <row r="16" spans="1:9" x14ac:dyDescent="0.25">
      <c r="B16" s="2"/>
      <c r="C16" s="229"/>
      <c r="D16" s="229"/>
      <c r="E16" s="229"/>
      <c r="F16" s="229"/>
      <c r="G16" s="229"/>
      <c r="H16" s="229"/>
      <c r="I16" s="229"/>
    </row>
    <row r="17" spans="1:9" x14ac:dyDescent="0.25">
      <c r="B17" s="1"/>
      <c r="C17" s="5"/>
      <c r="D17" s="6"/>
      <c r="E17" s="245"/>
      <c r="F17" s="246"/>
      <c r="G17" s="62"/>
      <c r="H17" s="245"/>
      <c r="I17" s="245"/>
    </row>
    <row r="18" spans="1:9" x14ac:dyDescent="0.25">
      <c r="B18" s="1"/>
      <c r="C18" s="62"/>
      <c r="D18" s="7"/>
      <c r="E18" s="247"/>
      <c r="F18" s="248"/>
      <c r="G18" s="63"/>
      <c r="H18" s="247"/>
      <c r="I18" s="247"/>
    </row>
    <row r="19" spans="1:9" x14ac:dyDescent="0.25">
      <c r="B19" s="1"/>
      <c r="C19" s="65"/>
      <c r="D19" s="65"/>
      <c r="E19" s="227"/>
      <c r="F19" s="228"/>
      <c r="G19" s="65"/>
      <c r="H19" s="222"/>
      <c r="I19" s="222"/>
    </row>
    <row r="20" spans="1:9" x14ac:dyDescent="0.25">
      <c r="B20" s="1"/>
      <c r="C20" s="65"/>
      <c r="D20" s="8"/>
      <c r="E20" s="240"/>
      <c r="F20" s="241"/>
      <c r="G20" s="9"/>
      <c r="H20" s="222"/>
      <c r="I20" s="222"/>
    </row>
    <row r="21" spans="1:9" x14ac:dyDescent="0.25">
      <c r="B21" s="1"/>
      <c r="C21" s="65"/>
      <c r="D21" s="8"/>
      <c r="E21" s="220"/>
      <c r="F21" s="221"/>
      <c r="G21" s="9"/>
      <c r="H21" s="222"/>
      <c r="I21" s="222"/>
    </row>
    <row r="22" spans="1:9" x14ac:dyDescent="0.25">
      <c r="B22" s="1"/>
      <c r="C22" s="65"/>
      <c r="D22" s="8"/>
      <c r="E22" s="240"/>
      <c r="F22" s="241"/>
      <c r="G22" s="9"/>
      <c r="H22" s="222"/>
      <c r="I22" s="222"/>
    </row>
    <row r="23" spans="1:9" ht="14.4" thickBot="1" x14ac:dyDescent="0.3">
      <c r="B23" s="1"/>
      <c r="C23" s="65"/>
      <c r="D23" s="65"/>
      <c r="E23" s="242"/>
      <c r="F23" s="243"/>
      <c r="G23" s="65"/>
      <c r="H23" s="244"/>
      <c r="I23" s="244"/>
    </row>
    <row r="24" spans="1:9" ht="14.4" thickTop="1" x14ac:dyDescent="0.25">
      <c r="B24" s="1"/>
      <c r="C24" s="64"/>
      <c r="D24" s="4"/>
      <c r="E24" s="5"/>
      <c r="F24" s="10"/>
      <c r="G24" s="64"/>
      <c r="H24" s="14"/>
      <c r="I24" s="10"/>
    </row>
    <row r="25" spans="1:9" x14ac:dyDescent="0.25">
      <c r="B25" s="1"/>
      <c r="C25" s="64"/>
      <c r="D25" s="61"/>
      <c r="E25" s="61"/>
      <c r="F25" s="61"/>
      <c r="G25" s="3"/>
      <c r="H25" s="12"/>
      <c r="I25" s="13"/>
    </row>
    <row r="26" spans="1:9" x14ac:dyDescent="0.25">
      <c r="B26" s="1"/>
      <c r="C26" s="3"/>
      <c r="D26" s="11"/>
      <c r="E26" s="11"/>
      <c r="F26" s="11"/>
      <c r="G26" s="11"/>
      <c r="H26" s="223"/>
      <c r="I26" s="223"/>
    </row>
    <row r="27" spans="1:9" x14ac:dyDescent="0.25">
      <c r="B27" s="1"/>
      <c r="C27" s="3"/>
      <c r="D27" s="11"/>
      <c r="E27" s="11"/>
      <c r="F27" s="11"/>
      <c r="G27" s="11"/>
      <c r="H27" s="223"/>
      <c r="I27" s="223"/>
    </row>
    <row r="28" spans="1:9" x14ac:dyDescent="0.25">
      <c r="A28" s="83" t="s">
        <v>78</v>
      </c>
    </row>
    <row r="30" spans="1:9" s="84" customFormat="1" x14ac:dyDescent="0.25"/>
    <row r="31" spans="1:9" x14ac:dyDescent="0.25">
      <c r="B31" s="2"/>
      <c r="C31" s="229"/>
      <c r="D31" s="229"/>
      <c r="E31" s="229"/>
      <c r="F31" s="229"/>
      <c r="G31" s="229"/>
      <c r="H31" s="229"/>
      <c r="I31" s="229"/>
    </row>
    <row r="32" spans="1:9" x14ac:dyDescent="0.25">
      <c r="B32" s="1"/>
      <c r="C32" s="5"/>
      <c r="D32" s="6"/>
      <c r="E32" s="245"/>
      <c r="F32" s="246"/>
      <c r="G32" s="62"/>
      <c r="H32" s="245"/>
      <c r="I32" s="245"/>
    </row>
    <row r="33" spans="1:9" x14ac:dyDescent="0.25">
      <c r="B33" s="1"/>
      <c r="C33" s="62"/>
      <c r="D33" s="7"/>
      <c r="E33" s="247"/>
      <c r="F33" s="248"/>
      <c r="G33" s="63"/>
      <c r="H33" s="247"/>
      <c r="I33" s="247"/>
    </row>
    <row r="34" spans="1:9" x14ac:dyDescent="0.25">
      <c r="B34" s="1"/>
      <c r="C34" s="65"/>
      <c r="D34" s="65"/>
      <c r="E34" s="227"/>
      <c r="F34" s="228"/>
      <c r="G34" s="65"/>
      <c r="H34" s="222"/>
      <c r="I34" s="222"/>
    </row>
    <row r="35" spans="1:9" x14ac:dyDescent="0.25">
      <c r="B35" s="1"/>
      <c r="C35" s="65"/>
      <c r="D35" s="8"/>
      <c r="E35" s="220"/>
      <c r="F35" s="221"/>
      <c r="G35" s="9"/>
      <c r="H35" s="222"/>
      <c r="I35" s="222"/>
    </row>
    <row r="36" spans="1:9" x14ac:dyDescent="0.25">
      <c r="B36" s="1"/>
      <c r="C36" s="65"/>
      <c r="D36" s="8"/>
      <c r="E36" s="220"/>
      <c r="F36" s="221"/>
      <c r="G36" s="9"/>
      <c r="H36" s="222"/>
      <c r="I36" s="222"/>
    </row>
    <row r="37" spans="1:9" ht="14.4" x14ac:dyDescent="0.3">
      <c r="B37"/>
      <c r="C37" s="65"/>
      <c r="D37" s="8"/>
      <c r="E37" s="220"/>
      <c r="F37" s="221"/>
      <c r="G37" s="9"/>
      <c r="H37" s="222"/>
      <c r="I37" s="222"/>
    </row>
    <row r="38" spans="1:9" ht="15" thickBot="1" x14ac:dyDescent="0.35">
      <c r="B38"/>
      <c r="C38" s="65"/>
      <c r="D38" s="65"/>
      <c r="E38" s="68"/>
      <c r="F38" s="66"/>
      <c r="G38" s="65"/>
      <c r="H38"/>
      <c r="I38" s="67"/>
    </row>
    <row r="39" spans="1:9" ht="15" thickTop="1" x14ac:dyDescent="0.3">
      <c r="B39"/>
      <c r="C39" s="64"/>
      <c r="D39" s="4"/>
      <c r="E39" s="5"/>
      <c r="F39" s="10"/>
      <c r="G39" s="64"/>
      <c r="H39" s="14"/>
      <c r="I39" s="10"/>
    </row>
    <row r="40" spans="1:9" ht="14.4" x14ac:dyDescent="0.3">
      <c r="B40"/>
      <c r="C40" s="64"/>
      <c r="D40" s="61"/>
      <c r="E40" s="61"/>
      <c r="F40" s="61"/>
      <c r="G40" s="3"/>
      <c r="H40" s="12"/>
      <c r="I40" s="13"/>
    </row>
    <row r="41" spans="1:9" ht="14.4" x14ac:dyDescent="0.3">
      <c r="B41"/>
      <c r="C41" s="3"/>
      <c r="D41" s="11"/>
      <c r="E41" s="11"/>
      <c r="F41" s="11"/>
      <c r="G41" s="11"/>
      <c r="H41" s="223"/>
      <c r="I41" s="223"/>
    </row>
    <row r="42" spans="1:9" s="84" customFormat="1" x14ac:dyDescent="0.25"/>
    <row r="43" spans="1:9" x14ac:dyDescent="0.25">
      <c r="B43" s="73"/>
      <c r="C43" s="262"/>
      <c r="D43" s="262"/>
      <c r="E43" s="262"/>
      <c r="F43" s="262"/>
      <c r="G43" s="262"/>
      <c r="H43" s="262"/>
      <c r="I43" s="262"/>
    </row>
    <row r="44" spans="1:9" x14ac:dyDescent="0.25">
      <c r="B44" s="60"/>
      <c r="C44" s="74"/>
      <c r="D44" s="75"/>
      <c r="E44" s="263"/>
      <c r="F44" s="264"/>
      <c r="G44" s="7"/>
      <c r="H44" s="263"/>
      <c r="I44" s="263"/>
    </row>
    <row r="45" spans="1:9" x14ac:dyDescent="0.25">
      <c r="A45" s="82"/>
      <c r="B45" s="60"/>
      <c r="C45" s="7"/>
      <c r="D45" s="7"/>
      <c r="E45" s="268"/>
      <c r="F45" s="269"/>
      <c r="G45" s="76"/>
      <c r="H45" s="268"/>
      <c r="I45" s="268"/>
    </row>
    <row r="46" spans="1:9" x14ac:dyDescent="0.25">
      <c r="B46" s="60"/>
      <c r="C46" s="8"/>
      <c r="D46" s="8"/>
      <c r="E46" s="270"/>
      <c r="F46" s="271"/>
      <c r="G46" s="8"/>
      <c r="H46" s="267"/>
      <c r="I46" s="267"/>
    </row>
    <row r="47" spans="1:9" x14ac:dyDescent="0.25">
      <c r="B47" s="60"/>
      <c r="C47" s="92"/>
      <c r="D47" s="8"/>
      <c r="E47" s="265"/>
      <c r="F47" s="266"/>
      <c r="G47" s="77"/>
      <c r="H47" s="267"/>
      <c r="I47" s="267"/>
    </row>
    <row r="48" spans="1:9" x14ac:dyDescent="0.25">
      <c r="B48" s="60"/>
      <c r="C48" s="92"/>
      <c r="D48" s="8"/>
      <c r="E48" s="265"/>
      <c r="F48" s="266"/>
      <c r="G48" s="77"/>
      <c r="H48" s="267"/>
      <c r="I48" s="267"/>
    </row>
    <row r="49" spans="1:9" ht="14.4" x14ac:dyDescent="0.3">
      <c r="B49" s="50"/>
      <c r="C49" s="92"/>
      <c r="D49" s="8"/>
      <c r="E49" s="265"/>
      <c r="F49" s="266"/>
      <c r="G49" s="77"/>
      <c r="H49" s="267"/>
      <c r="I49" s="267"/>
    </row>
    <row r="50" spans="1:9" ht="15" thickBot="1" x14ac:dyDescent="0.35">
      <c r="B50" s="50"/>
      <c r="C50" s="92"/>
      <c r="D50" s="8"/>
      <c r="E50" s="78"/>
      <c r="F50" s="79"/>
      <c r="G50" s="8"/>
      <c r="H50" s="50"/>
      <c r="I50" s="80"/>
    </row>
    <row r="51" spans="1:9" ht="15" thickTop="1" x14ac:dyDescent="0.3">
      <c r="B51"/>
      <c r="C51" s="64"/>
      <c r="D51" s="4"/>
      <c r="E51" s="5"/>
      <c r="F51" s="10"/>
      <c r="G51" s="64"/>
      <c r="H51" s="14"/>
      <c r="I51" s="10"/>
    </row>
    <row r="52" spans="1:9" ht="14.4" x14ac:dyDescent="0.3">
      <c r="A52" s="82"/>
      <c r="B52"/>
      <c r="C52" s="64"/>
      <c r="D52" s="61"/>
      <c r="E52" s="61"/>
      <c r="F52" s="61"/>
      <c r="G52" s="3"/>
      <c r="H52" s="12"/>
      <c r="I52" s="13"/>
    </row>
    <row r="53" spans="1:9" ht="14.4" x14ac:dyDescent="0.3">
      <c r="B53"/>
      <c r="C53" s="3"/>
      <c r="D53" s="11"/>
      <c r="E53" s="11"/>
      <c r="F53" s="11"/>
      <c r="G53" s="11"/>
      <c r="H53" s="223"/>
      <c r="I53" s="223"/>
    </row>
    <row r="75" spans="1:1" x14ac:dyDescent="0.25">
      <c r="A75" s="82"/>
    </row>
    <row r="110" spans="1:1" x14ac:dyDescent="0.25">
      <c r="A110" s="82"/>
    </row>
    <row r="140" spans="1:1" x14ac:dyDescent="0.25">
      <c r="A140" s="82"/>
    </row>
    <row r="151" spans="1:1" x14ac:dyDescent="0.25">
      <c r="A151" s="82"/>
    </row>
    <row r="174" spans="1:1" x14ac:dyDescent="0.25">
      <c r="A174" s="82"/>
    </row>
  </sheetData>
  <mergeCells count="61">
    <mergeCell ref="H41:I41"/>
    <mergeCell ref="C43:I43"/>
    <mergeCell ref="E44:F44"/>
    <mergeCell ref="H44:I44"/>
    <mergeCell ref="H53:I53"/>
    <mergeCell ref="E47:F47"/>
    <mergeCell ref="H47:I47"/>
    <mergeCell ref="E48:F48"/>
    <mergeCell ref="H48:I48"/>
    <mergeCell ref="E49:F49"/>
    <mergeCell ref="H49:I49"/>
    <mergeCell ref="E45:F45"/>
    <mergeCell ref="H45:I45"/>
    <mergeCell ref="E46:F46"/>
    <mergeCell ref="H46:I46"/>
    <mergeCell ref="E35:F35"/>
    <mergeCell ref="H35:I35"/>
    <mergeCell ref="E36:F36"/>
    <mergeCell ref="H36:I36"/>
    <mergeCell ref="H37:I37"/>
    <mergeCell ref="E37:F37"/>
    <mergeCell ref="E32:F32"/>
    <mergeCell ref="H32:I32"/>
    <mergeCell ref="E33:F33"/>
    <mergeCell ref="H33:I33"/>
    <mergeCell ref="E34:F34"/>
    <mergeCell ref="H34:I34"/>
    <mergeCell ref="E23:F23"/>
    <mergeCell ref="H23:I23"/>
    <mergeCell ref="H27:I27"/>
    <mergeCell ref="C31:I31"/>
    <mergeCell ref="E20:F20"/>
    <mergeCell ref="H20:I20"/>
    <mergeCell ref="E21:F21"/>
    <mergeCell ref="H21:I21"/>
    <mergeCell ref="E22:F22"/>
    <mergeCell ref="H22:I22"/>
    <mergeCell ref="H26:I26"/>
    <mergeCell ref="E17:F17"/>
    <mergeCell ref="H17:I17"/>
    <mergeCell ref="E18:F18"/>
    <mergeCell ref="H18:I18"/>
    <mergeCell ref="E19:F19"/>
    <mergeCell ref="H19:I19"/>
    <mergeCell ref="E11:F11"/>
    <mergeCell ref="H11:I11"/>
    <mergeCell ref="C16:I16"/>
    <mergeCell ref="E8:F8"/>
    <mergeCell ref="H8:I8"/>
    <mergeCell ref="E9:F9"/>
    <mergeCell ref="H9:I9"/>
    <mergeCell ref="E10:F10"/>
    <mergeCell ref="H10:I10"/>
    <mergeCell ref="H14:I14"/>
    <mergeCell ref="E7:F7"/>
    <mergeCell ref="H7:I7"/>
    <mergeCell ref="C4:I4"/>
    <mergeCell ref="E5:F5"/>
    <mergeCell ref="H5:I5"/>
    <mergeCell ref="E6:F6"/>
    <mergeCell ref="H6:I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S67"/>
  <sheetViews>
    <sheetView topLeftCell="S1" zoomScale="66" zoomScaleNormal="66" workbookViewId="0">
      <selection activeCell="AU17" sqref="AU17"/>
    </sheetView>
  </sheetViews>
  <sheetFormatPr defaultColWidth="9.109375" defaultRowHeight="13.8" x14ac:dyDescent="0.25"/>
  <cols>
    <col min="1" max="1" width="7" style="1" customWidth="1"/>
    <col min="2" max="2" width="8.88671875" style="1" customWidth="1"/>
    <col min="3" max="3" width="11.88671875" style="1" customWidth="1"/>
    <col min="4" max="4" width="11" style="1" customWidth="1"/>
    <col min="5" max="5" width="15.44140625" style="1" customWidth="1"/>
    <col min="6" max="6" width="7.109375" style="1" customWidth="1"/>
    <col min="7" max="7" width="9.33203125" style="1" customWidth="1"/>
    <col min="8" max="8" width="13.5546875" style="1" customWidth="1"/>
    <col min="9" max="9" width="11" style="1" customWidth="1"/>
    <col min="10" max="10" width="16.44140625" style="1" customWidth="1"/>
    <col min="11" max="11" width="6.6640625" style="1" customWidth="1"/>
    <col min="12" max="12" width="7.6640625" style="1" customWidth="1"/>
    <col min="13" max="13" width="9.109375" style="1"/>
    <col min="14" max="14" width="13.33203125" style="1" customWidth="1"/>
    <col min="15" max="15" width="10.109375" style="1" customWidth="1"/>
    <col min="16" max="16" width="15" style="1" customWidth="1"/>
    <col min="17" max="17" width="6.5546875" style="1" customWidth="1"/>
    <col min="18" max="18" width="9.109375" style="1"/>
    <col min="19" max="19" width="12.88671875" style="1" customWidth="1"/>
    <col min="20" max="20" width="11.5546875" style="1" customWidth="1"/>
    <col min="21" max="21" width="14.44140625" style="1" customWidth="1"/>
    <col min="22" max="22" width="6.44140625" style="1" customWidth="1"/>
    <col min="23" max="23" width="7.88671875" style="1" customWidth="1"/>
    <col min="24" max="24" width="9.109375" style="1"/>
    <col min="25" max="25" width="12" style="1" customWidth="1"/>
    <col min="26" max="26" width="9.109375" style="1"/>
    <col min="27" max="27" width="15.88671875" style="1" customWidth="1"/>
    <col min="28" max="28" width="6.109375" style="1" customWidth="1"/>
    <col min="29" max="29" width="7" style="1" customWidth="1"/>
    <col min="30" max="30" width="10.6640625" style="1" customWidth="1"/>
    <col min="31" max="31" width="9.109375" style="1"/>
    <col min="32" max="32" width="14.33203125" style="1" customWidth="1"/>
    <col min="33" max="33" width="6.33203125" style="1" customWidth="1"/>
    <col min="34" max="34" width="7.5546875" style="1" customWidth="1"/>
    <col min="35" max="35" width="7" style="1" customWidth="1"/>
    <col min="36" max="36" width="9.109375" style="1"/>
    <col min="37" max="37" width="10.88671875" style="1" customWidth="1"/>
    <col min="38" max="38" width="12.33203125" style="1" customWidth="1"/>
    <col min="39" max="39" width="12" style="1" customWidth="1"/>
    <col min="40" max="40" width="9.44140625" style="1" customWidth="1"/>
    <col min="41" max="42" width="9.109375" style="187"/>
    <col min="43" max="43" width="10.6640625" style="1" customWidth="1"/>
    <col min="44" max="44" width="15.6640625" style="1" customWidth="1"/>
    <col min="45" max="16384" width="9.109375" style="1"/>
  </cols>
  <sheetData>
    <row r="1" spans="1:45" ht="15" customHeight="1" thickBot="1" x14ac:dyDescent="0.3">
      <c r="B1" s="122" t="s">
        <v>76</v>
      </c>
      <c r="AO1" s="60"/>
      <c r="AP1" s="60"/>
    </row>
    <row r="2" spans="1:45" ht="61.5" customHeight="1" thickBot="1" x14ac:dyDescent="0.3">
      <c r="A2" s="282" t="s">
        <v>107</v>
      </c>
      <c r="B2" s="274" t="s">
        <v>21</v>
      </c>
      <c r="C2" s="275"/>
      <c r="D2" s="276" t="s">
        <v>83</v>
      </c>
      <c r="E2" s="277"/>
      <c r="G2" s="278" t="s">
        <v>21</v>
      </c>
      <c r="H2" s="279"/>
      <c r="I2" s="272" t="s">
        <v>22</v>
      </c>
      <c r="J2" s="273"/>
      <c r="L2" s="282" t="s">
        <v>108</v>
      </c>
      <c r="M2" s="274" t="s">
        <v>21</v>
      </c>
      <c r="N2" s="275"/>
      <c r="O2" s="276" t="s">
        <v>83</v>
      </c>
      <c r="P2" s="277"/>
      <c r="R2" s="278" t="s">
        <v>21</v>
      </c>
      <c r="S2" s="279"/>
      <c r="T2" s="272" t="s">
        <v>22</v>
      </c>
      <c r="U2" s="273"/>
      <c r="W2" s="282" t="s">
        <v>109</v>
      </c>
      <c r="X2" s="274" t="s">
        <v>21</v>
      </c>
      <c r="Y2" s="275"/>
      <c r="Z2" s="276" t="s">
        <v>83</v>
      </c>
      <c r="AA2" s="277"/>
      <c r="AC2" s="278" t="s">
        <v>21</v>
      </c>
      <c r="AD2" s="279"/>
      <c r="AE2" s="272" t="s">
        <v>22</v>
      </c>
      <c r="AF2" s="273"/>
      <c r="AG2" s="49"/>
      <c r="AH2" s="152"/>
      <c r="AI2" s="280" t="s">
        <v>110</v>
      </c>
      <c r="AJ2" s="274" t="s">
        <v>21</v>
      </c>
      <c r="AK2" s="275"/>
      <c r="AL2" s="276" t="s">
        <v>83</v>
      </c>
      <c r="AM2" s="277"/>
      <c r="AO2" s="278" t="s">
        <v>21</v>
      </c>
      <c r="AP2" s="279"/>
      <c r="AQ2" s="272" t="s">
        <v>22</v>
      </c>
      <c r="AR2" s="273"/>
      <c r="AS2" s="49"/>
    </row>
    <row r="3" spans="1:45" ht="33.75" customHeight="1" thickBot="1" x14ac:dyDescent="0.3">
      <c r="A3" s="283"/>
      <c r="B3" s="17" t="s">
        <v>6</v>
      </c>
      <c r="C3" s="17" t="s">
        <v>24</v>
      </c>
      <c r="D3" s="17" t="s">
        <v>25</v>
      </c>
      <c r="E3" s="17" t="s">
        <v>26</v>
      </c>
      <c r="G3" s="153" t="s">
        <v>6</v>
      </c>
      <c r="H3" s="17" t="s">
        <v>24</v>
      </c>
      <c r="I3" s="17" t="s">
        <v>25</v>
      </c>
      <c r="J3" s="17" t="s">
        <v>26</v>
      </c>
      <c r="L3" s="283"/>
      <c r="M3" s="17" t="s">
        <v>6</v>
      </c>
      <c r="N3" s="17" t="s">
        <v>24</v>
      </c>
      <c r="O3" s="17" t="s">
        <v>25</v>
      </c>
      <c r="P3" s="17" t="s">
        <v>26</v>
      </c>
      <c r="Q3" s="81"/>
      <c r="R3" s="153" t="s">
        <v>6</v>
      </c>
      <c r="S3" s="17" t="s">
        <v>24</v>
      </c>
      <c r="T3" s="17" t="s">
        <v>25</v>
      </c>
      <c r="U3" s="17" t="s">
        <v>26</v>
      </c>
      <c r="W3" s="283"/>
      <c r="X3" s="17" t="s">
        <v>6</v>
      </c>
      <c r="Y3" s="17" t="s">
        <v>24</v>
      </c>
      <c r="Z3" s="17" t="s">
        <v>25</v>
      </c>
      <c r="AA3" s="17" t="s">
        <v>26</v>
      </c>
      <c r="AC3" s="153" t="s">
        <v>6</v>
      </c>
      <c r="AD3" s="17" t="s">
        <v>24</v>
      </c>
      <c r="AE3" s="17" t="s">
        <v>25</v>
      </c>
      <c r="AF3" s="17" t="s">
        <v>26</v>
      </c>
      <c r="AG3" s="20"/>
      <c r="AH3" s="151"/>
      <c r="AI3" s="281"/>
      <c r="AJ3" s="17" t="s">
        <v>6</v>
      </c>
      <c r="AK3" s="17" t="s">
        <v>24</v>
      </c>
      <c r="AL3" s="17" t="s">
        <v>25</v>
      </c>
      <c r="AM3" s="17" t="s">
        <v>26</v>
      </c>
      <c r="AO3" s="153" t="s">
        <v>6</v>
      </c>
      <c r="AP3" s="17" t="s">
        <v>24</v>
      </c>
      <c r="AQ3" s="17" t="s">
        <v>25</v>
      </c>
      <c r="AR3" s="17" t="s">
        <v>26</v>
      </c>
      <c r="AS3" s="20"/>
    </row>
    <row r="4" spans="1:45" ht="14.4" thickBot="1" x14ac:dyDescent="0.3">
      <c r="A4" s="283"/>
      <c r="B4" s="17">
        <v>1</v>
      </c>
      <c r="C4" s="48"/>
      <c r="D4" s="48"/>
      <c r="E4" s="48"/>
      <c r="G4" s="19">
        <v>1</v>
      </c>
      <c r="H4" s="71"/>
      <c r="I4" s="71"/>
      <c r="J4" s="71"/>
      <c r="L4" s="283"/>
      <c r="M4" s="17">
        <v>1</v>
      </c>
      <c r="N4" s="48"/>
      <c r="O4" s="48"/>
      <c r="P4" s="48">
        <f>N4*O4</f>
        <v>0</v>
      </c>
      <c r="Q4" s="81"/>
      <c r="R4" s="19">
        <v>1</v>
      </c>
      <c r="S4" s="71"/>
      <c r="T4" s="71"/>
      <c r="U4" s="71">
        <f>S4*T4</f>
        <v>0</v>
      </c>
      <c r="W4" s="283"/>
      <c r="X4" s="17">
        <v>1</v>
      </c>
      <c r="Y4" s="48"/>
      <c r="Z4" s="48"/>
      <c r="AA4" s="48">
        <f>Y4*Z4</f>
        <v>0</v>
      </c>
      <c r="AC4" s="153">
        <v>1</v>
      </c>
      <c r="AD4" s="48"/>
      <c r="AE4" s="48"/>
      <c r="AF4" s="48">
        <f>AD4*AE4</f>
        <v>0</v>
      </c>
      <c r="AG4" s="90"/>
      <c r="AH4" s="106"/>
      <c r="AI4" s="281"/>
      <c r="AJ4" s="17">
        <v>1</v>
      </c>
      <c r="AK4" s="48"/>
      <c r="AL4" s="48"/>
      <c r="AM4" s="48">
        <f t="shared" ref="AM4:AM9" si="0">(AK4*AL4)</f>
        <v>0</v>
      </c>
      <c r="AO4" s="153">
        <v>1</v>
      </c>
      <c r="AP4" s="48"/>
      <c r="AQ4" s="48"/>
      <c r="AR4" s="48">
        <f t="shared" ref="AR4:AR13" si="1">(AP4*AQ4)</f>
        <v>0</v>
      </c>
      <c r="AS4" s="90"/>
    </row>
    <row r="5" spans="1:45" ht="15.75" customHeight="1" thickBot="1" x14ac:dyDescent="0.3">
      <c r="A5" s="283"/>
      <c r="B5" s="17">
        <v>2</v>
      </c>
      <c r="C5" s="71"/>
      <c r="D5" s="48"/>
      <c r="E5" s="71"/>
      <c r="G5" s="19">
        <v>2</v>
      </c>
      <c r="H5" s="71"/>
      <c r="I5" s="71"/>
      <c r="J5" s="71"/>
      <c r="L5" s="283"/>
      <c r="M5" s="17">
        <v>2</v>
      </c>
      <c r="N5" s="48"/>
      <c r="O5" s="48"/>
      <c r="P5" s="48">
        <f t="shared" ref="P5:P15" si="2">N5*O5</f>
        <v>0</v>
      </c>
      <c r="Q5" s="81"/>
      <c r="R5" s="19">
        <v>2</v>
      </c>
      <c r="S5" s="71"/>
      <c r="T5" s="71"/>
      <c r="U5" s="71">
        <f t="shared" ref="U5:U19" si="3">S5*T5</f>
        <v>0</v>
      </c>
      <c r="W5" s="283"/>
      <c r="X5" s="17">
        <v>2</v>
      </c>
      <c r="Y5" s="71"/>
      <c r="Z5" s="48"/>
      <c r="AA5" s="48">
        <f t="shared" ref="AA5:AA20" si="4">Y5*Z5</f>
        <v>0</v>
      </c>
      <c r="AC5" s="153">
        <v>2</v>
      </c>
      <c r="AD5" s="48"/>
      <c r="AE5" s="48"/>
      <c r="AF5" s="48">
        <f t="shared" ref="AF5:AF21" si="5">AD5*AE5</f>
        <v>0</v>
      </c>
      <c r="AG5" s="90"/>
      <c r="AH5" s="106"/>
      <c r="AI5" s="281"/>
      <c r="AJ5" s="17">
        <v>2</v>
      </c>
      <c r="AK5" s="48"/>
      <c r="AL5" s="48"/>
      <c r="AM5" s="71">
        <f t="shared" si="0"/>
        <v>0</v>
      </c>
      <c r="AO5" s="153">
        <v>2</v>
      </c>
      <c r="AP5" s="48"/>
      <c r="AQ5" s="48"/>
      <c r="AR5" s="48">
        <f t="shared" si="1"/>
        <v>0</v>
      </c>
      <c r="AS5" s="90"/>
    </row>
    <row r="6" spans="1:45" s="60" customFormat="1" ht="14.4" thickBot="1" x14ac:dyDescent="0.3">
      <c r="A6" s="283"/>
      <c r="B6" s="17">
        <v>3</v>
      </c>
      <c r="C6" s="71"/>
      <c r="D6" s="48"/>
      <c r="E6" s="71"/>
      <c r="F6" s="1"/>
      <c r="G6" s="19">
        <v>3</v>
      </c>
      <c r="H6" s="71"/>
      <c r="I6" s="71"/>
      <c r="J6" s="71"/>
      <c r="K6" s="1"/>
      <c r="L6" s="283"/>
      <c r="M6" s="17">
        <v>3</v>
      </c>
      <c r="N6" s="71"/>
      <c r="O6" s="48"/>
      <c r="P6" s="48">
        <f t="shared" si="2"/>
        <v>0</v>
      </c>
      <c r="Q6" s="81"/>
      <c r="R6" s="19">
        <v>3</v>
      </c>
      <c r="S6" s="71"/>
      <c r="T6" s="71"/>
      <c r="U6" s="71">
        <f t="shared" si="3"/>
        <v>0</v>
      </c>
      <c r="W6" s="283"/>
      <c r="X6" s="17">
        <v>3</v>
      </c>
      <c r="Y6" s="71"/>
      <c r="Z6" s="48"/>
      <c r="AA6" s="48">
        <f t="shared" si="4"/>
        <v>0</v>
      </c>
      <c r="AC6" s="153">
        <v>3</v>
      </c>
      <c r="AD6" s="48"/>
      <c r="AE6" s="48"/>
      <c r="AF6" s="48">
        <f t="shared" si="5"/>
        <v>0</v>
      </c>
      <c r="AG6" s="90"/>
      <c r="AH6" s="106"/>
      <c r="AI6" s="281"/>
      <c r="AJ6" s="17">
        <v>3</v>
      </c>
      <c r="AK6" s="71"/>
      <c r="AL6" s="48"/>
      <c r="AM6" s="71">
        <f t="shared" si="0"/>
        <v>0</v>
      </c>
      <c r="AO6" s="153">
        <v>3</v>
      </c>
      <c r="AP6" s="48"/>
      <c r="AQ6" s="48"/>
      <c r="AR6" s="48">
        <f t="shared" si="1"/>
        <v>0</v>
      </c>
      <c r="AS6" s="90"/>
    </row>
    <row r="7" spans="1:45" s="60" customFormat="1" ht="15" customHeight="1" thickBot="1" x14ac:dyDescent="0.3">
      <c r="A7" s="283"/>
      <c r="B7" s="17">
        <v>4</v>
      </c>
      <c r="C7" s="48"/>
      <c r="D7" s="48"/>
      <c r="E7" s="71"/>
      <c r="F7" s="1"/>
      <c r="G7" s="19">
        <v>4</v>
      </c>
      <c r="H7" s="71"/>
      <c r="I7" s="71"/>
      <c r="J7" s="71"/>
      <c r="K7" s="1"/>
      <c r="L7" s="283"/>
      <c r="M7" s="17">
        <v>4</v>
      </c>
      <c r="N7" s="71"/>
      <c r="O7" s="48"/>
      <c r="P7" s="48">
        <f t="shared" si="2"/>
        <v>0</v>
      </c>
      <c r="Q7" s="81"/>
      <c r="R7" s="19">
        <v>4</v>
      </c>
      <c r="S7" s="71"/>
      <c r="T7" s="71"/>
      <c r="U7" s="71">
        <f t="shared" si="3"/>
        <v>0</v>
      </c>
      <c r="W7" s="283"/>
      <c r="X7" s="17">
        <v>4</v>
      </c>
      <c r="Y7" s="71"/>
      <c r="Z7" s="48"/>
      <c r="AA7" s="48">
        <f t="shared" si="4"/>
        <v>0</v>
      </c>
      <c r="AC7" s="153">
        <v>4</v>
      </c>
      <c r="AD7" s="48"/>
      <c r="AE7" s="48"/>
      <c r="AF7" s="48">
        <f t="shared" si="5"/>
        <v>0</v>
      </c>
      <c r="AG7" s="90"/>
      <c r="AH7" s="106"/>
      <c r="AI7" s="281"/>
      <c r="AJ7" s="17">
        <v>4</v>
      </c>
      <c r="AK7" s="71"/>
      <c r="AL7" s="48"/>
      <c r="AM7" s="71">
        <f t="shared" si="0"/>
        <v>0</v>
      </c>
      <c r="AO7" s="153">
        <v>4</v>
      </c>
      <c r="AP7" s="48"/>
      <c r="AQ7" s="48"/>
      <c r="AR7" s="48">
        <f t="shared" si="1"/>
        <v>0</v>
      </c>
      <c r="AS7" s="90"/>
    </row>
    <row r="8" spans="1:45" ht="14.4" thickBot="1" x14ac:dyDescent="0.3">
      <c r="A8" s="283"/>
      <c r="B8" s="17">
        <v>5</v>
      </c>
      <c r="C8" s="48"/>
      <c r="D8" s="48"/>
      <c r="E8" s="71"/>
      <c r="G8" s="19">
        <v>5</v>
      </c>
      <c r="H8" s="71"/>
      <c r="I8" s="71"/>
      <c r="J8" s="71"/>
      <c r="L8" s="283"/>
      <c r="M8" s="17">
        <v>5</v>
      </c>
      <c r="N8" s="71"/>
      <c r="O8" s="48"/>
      <c r="P8" s="48">
        <f t="shared" si="2"/>
        <v>0</v>
      </c>
      <c r="Q8" s="81"/>
      <c r="R8" s="19">
        <v>5</v>
      </c>
      <c r="S8" s="71"/>
      <c r="T8" s="71"/>
      <c r="U8" s="71">
        <f t="shared" si="3"/>
        <v>0</v>
      </c>
      <c r="W8" s="283"/>
      <c r="X8" s="17">
        <v>5</v>
      </c>
      <c r="Y8" s="71"/>
      <c r="Z8" s="48"/>
      <c r="AA8" s="48">
        <f t="shared" si="4"/>
        <v>0</v>
      </c>
      <c r="AC8" s="153">
        <v>5</v>
      </c>
      <c r="AD8" s="48"/>
      <c r="AE8" s="48"/>
      <c r="AF8" s="48">
        <f t="shared" si="5"/>
        <v>0</v>
      </c>
      <c r="AG8" s="90"/>
      <c r="AH8" s="106"/>
      <c r="AI8" s="281"/>
      <c r="AJ8" s="17">
        <v>5</v>
      </c>
      <c r="AK8" s="71"/>
      <c r="AL8" s="48"/>
      <c r="AM8" s="71">
        <f t="shared" si="0"/>
        <v>0</v>
      </c>
      <c r="AO8" s="153">
        <v>5</v>
      </c>
      <c r="AP8" s="48"/>
      <c r="AQ8" s="48"/>
      <c r="AR8" s="48">
        <f t="shared" si="1"/>
        <v>0</v>
      </c>
      <c r="AS8" s="90"/>
    </row>
    <row r="9" spans="1:45" s="60" customFormat="1" ht="17.25" customHeight="1" thickBot="1" x14ac:dyDescent="0.3">
      <c r="A9" s="283"/>
      <c r="B9" s="17">
        <v>6</v>
      </c>
      <c r="C9" s="48"/>
      <c r="D9" s="48"/>
      <c r="E9" s="71"/>
      <c r="F9" s="1"/>
      <c r="G9" s="19">
        <v>6</v>
      </c>
      <c r="H9" s="71"/>
      <c r="I9" s="71"/>
      <c r="J9" s="71"/>
      <c r="K9" s="1"/>
      <c r="L9" s="283"/>
      <c r="M9" s="17">
        <v>6</v>
      </c>
      <c r="N9" s="71"/>
      <c r="O9" s="48"/>
      <c r="P9" s="48">
        <f t="shared" si="2"/>
        <v>0</v>
      </c>
      <c r="Q9" s="81"/>
      <c r="R9" s="19">
        <v>6</v>
      </c>
      <c r="S9" s="71"/>
      <c r="T9" s="71"/>
      <c r="U9" s="71">
        <f t="shared" si="3"/>
        <v>0</v>
      </c>
      <c r="W9" s="283"/>
      <c r="X9" s="17">
        <v>6</v>
      </c>
      <c r="Y9" s="71"/>
      <c r="Z9" s="48"/>
      <c r="AA9" s="48">
        <f t="shared" si="4"/>
        <v>0</v>
      </c>
      <c r="AC9" s="153">
        <v>6</v>
      </c>
      <c r="AD9" s="48"/>
      <c r="AE9" s="48"/>
      <c r="AF9" s="48">
        <f t="shared" si="5"/>
        <v>0</v>
      </c>
      <c r="AG9" s="90"/>
      <c r="AH9" s="106"/>
      <c r="AI9" s="281"/>
      <c r="AJ9" s="17">
        <v>6</v>
      </c>
      <c r="AK9" s="71"/>
      <c r="AL9" s="48"/>
      <c r="AM9" s="71">
        <f t="shared" si="0"/>
        <v>0</v>
      </c>
      <c r="AO9" s="153">
        <v>6</v>
      </c>
      <c r="AP9" s="48"/>
      <c r="AQ9" s="48"/>
      <c r="AR9" s="48">
        <f t="shared" si="1"/>
        <v>0</v>
      </c>
      <c r="AS9" s="90"/>
    </row>
    <row r="10" spans="1:45" ht="14.4" thickBot="1" x14ac:dyDescent="0.3">
      <c r="A10" s="283"/>
      <c r="B10" s="17">
        <v>7</v>
      </c>
      <c r="C10" s="48"/>
      <c r="D10" s="48"/>
      <c r="E10" s="71"/>
      <c r="G10" s="19">
        <v>7</v>
      </c>
      <c r="H10" s="71"/>
      <c r="I10" s="71"/>
      <c r="J10" s="71"/>
      <c r="L10" s="283"/>
      <c r="M10" s="17">
        <v>7</v>
      </c>
      <c r="N10" s="71"/>
      <c r="O10" s="48"/>
      <c r="P10" s="48">
        <f t="shared" si="2"/>
        <v>0</v>
      </c>
      <c r="Q10" s="81"/>
      <c r="R10" s="19">
        <v>7</v>
      </c>
      <c r="S10" s="71"/>
      <c r="T10" s="71"/>
      <c r="U10" s="71">
        <f t="shared" si="3"/>
        <v>0</v>
      </c>
      <c r="W10" s="283"/>
      <c r="X10" s="17">
        <v>7</v>
      </c>
      <c r="Y10" s="71"/>
      <c r="Z10" s="48"/>
      <c r="AA10" s="48">
        <f t="shared" si="4"/>
        <v>0</v>
      </c>
      <c r="AC10" s="153">
        <v>7</v>
      </c>
      <c r="AD10" s="48"/>
      <c r="AE10" s="48"/>
      <c r="AF10" s="48">
        <f t="shared" si="5"/>
        <v>0</v>
      </c>
      <c r="AG10" s="90"/>
      <c r="AH10" s="105"/>
      <c r="AI10" s="281"/>
      <c r="AJ10" s="17">
        <v>7</v>
      </c>
      <c r="AK10" s="71"/>
      <c r="AL10" s="48"/>
      <c r="AM10" s="48">
        <f>(AK10*AL10)</f>
        <v>0</v>
      </c>
      <c r="AO10" s="153">
        <v>7</v>
      </c>
      <c r="AP10" s="48"/>
      <c r="AQ10" s="48"/>
      <c r="AR10" s="48">
        <f>(AP10*AQ10)</f>
        <v>0</v>
      </c>
      <c r="AS10" s="90"/>
    </row>
    <row r="11" spans="1:45" ht="17.25" customHeight="1" thickBot="1" x14ac:dyDescent="0.3">
      <c r="A11" s="283"/>
      <c r="B11" s="17">
        <v>8</v>
      </c>
      <c r="C11" s="48"/>
      <c r="D11" s="48"/>
      <c r="E11" s="71"/>
      <c r="G11" s="19">
        <v>8</v>
      </c>
      <c r="H11" s="71"/>
      <c r="I11" s="71"/>
      <c r="J11" s="71"/>
      <c r="L11" s="283"/>
      <c r="M11" s="17">
        <v>8</v>
      </c>
      <c r="N11" s="71"/>
      <c r="O11" s="48"/>
      <c r="P11" s="48">
        <f t="shared" si="2"/>
        <v>0</v>
      </c>
      <c r="Q11" s="81"/>
      <c r="R11" s="19">
        <v>8</v>
      </c>
      <c r="S11" s="71"/>
      <c r="T11" s="71"/>
      <c r="U11" s="71">
        <f t="shared" si="3"/>
        <v>0</v>
      </c>
      <c r="V11" s="81"/>
      <c r="W11" s="283"/>
      <c r="X11" s="17">
        <v>8</v>
      </c>
      <c r="Y11" s="71"/>
      <c r="Z11" s="48"/>
      <c r="AA11" s="48">
        <f t="shared" si="4"/>
        <v>0</v>
      </c>
      <c r="AC11" s="153">
        <v>8</v>
      </c>
      <c r="AD11" s="48"/>
      <c r="AE11" s="48"/>
      <c r="AF11" s="48">
        <f t="shared" si="5"/>
        <v>0</v>
      </c>
      <c r="AG11" s="90"/>
      <c r="AH11" s="106"/>
      <c r="AI11" s="281"/>
      <c r="AL11" s="59" t="s">
        <v>27</v>
      </c>
      <c r="AM11" s="136">
        <f>SUM(AM4:AM10)</f>
        <v>0</v>
      </c>
      <c r="AO11" s="153">
        <v>8</v>
      </c>
      <c r="AP11" s="48"/>
      <c r="AQ11" s="48"/>
      <c r="AR11" s="48">
        <f t="shared" si="1"/>
        <v>0</v>
      </c>
      <c r="AS11" s="90"/>
    </row>
    <row r="12" spans="1:45" ht="14.4" thickBot="1" x14ac:dyDescent="0.3">
      <c r="A12" s="283"/>
      <c r="B12" s="17">
        <v>9</v>
      </c>
      <c r="C12" s="48"/>
      <c r="D12" s="48"/>
      <c r="E12" s="71"/>
      <c r="G12" s="19">
        <v>9</v>
      </c>
      <c r="H12" s="71"/>
      <c r="I12" s="71"/>
      <c r="J12" s="71"/>
      <c r="L12" s="283"/>
      <c r="M12" s="17">
        <v>9</v>
      </c>
      <c r="N12" s="71"/>
      <c r="O12" s="48"/>
      <c r="P12" s="48">
        <f t="shared" si="2"/>
        <v>0</v>
      </c>
      <c r="Q12" s="81"/>
      <c r="R12" s="19">
        <v>9</v>
      </c>
      <c r="S12" s="71"/>
      <c r="T12" s="71"/>
      <c r="U12" s="71">
        <f t="shared" si="3"/>
        <v>0</v>
      </c>
      <c r="V12" s="81"/>
      <c r="W12" s="283"/>
      <c r="X12" s="17">
        <v>9</v>
      </c>
      <c r="Y12" s="71"/>
      <c r="Z12" s="48"/>
      <c r="AA12" s="48">
        <f t="shared" si="4"/>
        <v>0</v>
      </c>
      <c r="AC12" s="153">
        <v>9</v>
      </c>
      <c r="AD12" s="48"/>
      <c r="AE12" s="48"/>
      <c r="AF12" s="48">
        <f t="shared" si="5"/>
        <v>0</v>
      </c>
      <c r="AG12" s="90"/>
      <c r="AH12" s="106"/>
      <c r="AI12" s="281"/>
      <c r="AO12" s="153">
        <v>9</v>
      </c>
      <c r="AP12" s="48"/>
      <c r="AQ12" s="48"/>
      <c r="AR12" s="48">
        <f t="shared" si="1"/>
        <v>0</v>
      </c>
      <c r="AS12" s="90"/>
    </row>
    <row r="13" spans="1:45" ht="15.75" customHeight="1" thickBot="1" x14ac:dyDescent="0.3">
      <c r="A13" s="283"/>
      <c r="B13" s="17">
        <v>10</v>
      </c>
      <c r="C13" s="48"/>
      <c r="D13" s="48"/>
      <c r="E13" s="71"/>
      <c r="G13" s="19">
        <v>10</v>
      </c>
      <c r="H13" s="71"/>
      <c r="I13" s="71"/>
      <c r="J13" s="71"/>
      <c r="L13" s="283"/>
      <c r="M13" s="17">
        <v>10</v>
      </c>
      <c r="N13" s="71"/>
      <c r="O13" s="48"/>
      <c r="P13" s="48">
        <f t="shared" si="2"/>
        <v>0</v>
      </c>
      <c r="Q13" s="81"/>
      <c r="R13" s="19">
        <v>10</v>
      </c>
      <c r="S13" s="71"/>
      <c r="T13" s="71"/>
      <c r="U13" s="71">
        <f t="shared" si="3"/>
        <v>0</v>
      </c>
      <c r="V13" s="81"/>
      <c r="W13" s="283"/>
      <c r="X13" s="17">
        <v>10</v>
      </c>
      <c r="Y13" s="71"/>
      <c r="Z13" s="48"/>
      <c r="AA13" s="48">
        <f t="shared" si="4"/>
        <v>0</v>
      </c>
      <c r="AC13" s="153">
        <v>10</v>
      </c>
      <c r="AD13" s="48"/>
      <c r="AE13" s="48"/>
      <c r="AF13" s="48">
        <f t="shared" si="5"/>
        <v>0</v>
      </c>
      <c r="AG13" s="90"/>
      <c r="AH13" s="106"/>
      <c r="AI13" s="281"/>
      <c r="AO13" s="153">
        <v>10</v>
      </c>
      <c r="AP13" s="48"/>
      <c r="AQ13" s="48"/>
      <c r="AR13" s="48">
        <f t="shared" si="1"/>
        <v>0</v>
      </c>
      <c r="AS13" s="90"/>
    </row>
    <row r="14" spans="1:45" ht="15.75" customHeight="1" thickBot="1" x14ac:dyDescent="0.3">
      <c r="A14" s="283"/>
      <c r="B14" s="17">
        <v>11</v>
      </c>
      <c r="C14" s="48"/>
      <c r="D14" s="48"/>
      <c r="E14" s="71"/>
      <c r="G14" s="19">
        <v>11</v>
      </c>
      <c r="H14" s="71"/>
      <c r="I14" s="71"/>
      <c r="J14" s="71"/>
      <c r="L14" s="283"/>
      <c r="M14" s="17">
        <v>11</v>
      </c>
      <c r="N14" s="71"/>
      <c r="O14" s="48"/>
      <c r="P14" s="48">
        <f t="shared" si="2"/>
        <v>0</v>
      </c>
      <c r="Q14" s="81"/>
      <c r="R14" s="19">
        <v>11</v>
      </c>
      <c r="S14" s="71"/>
      <c r="T14" s="71"/>
      <c r="U14" s="71">
        <f t="shared" si="3"/>
        <v>0</v>
      </c>
      <c r="V14" s="81"/>
      <c r="W14" s="283"/>
      <c r="X14" s="17">
        <v>11</v>
      </c>
      <c r="Y14" s="71"/>
      <c r="Z14" s="48"/>
      <c r="AA14" s="48">
        <f t="shared" si="4"/>
        <v>0</v>
      </c>
      <c r="AC14" s="153">
        <v>11</v>
      </c>
      <c r="AD14" s="48"/>
      <c r="AE14" s="48"/>
      <c r="AF14" s="48">
        <f t="shared" si="5"/>
        <v>0</v>
      </c>
      <c r="AG14" s="90"/>
      <c r="AH14" s="106"/>
      <c r="AI14" s="281"/>
      <c r="AO14" s="153">
        <v>11</v>
      </c>
      <c r="AP14" s="48"/>
      <c r="AQ14" s="48"/>
      <c r="AR14" s="48">
        <f t="shared" ref="AR14" si="6">(AP14*AQ14)</f>
        <v>0</v>
      </c>
      <c r="AS14" s="90"/>
    </row>
    <row r="15" spans="1:45" ht="14.4" thickBot="1" x14ac:dyDescent="0.3">
      <c r="A15" s="283"/>
      <c r="B15" s="17">
        <v>12</v>
      </c>
      <c r="C15" s="48"/>
      <c r="D15" s="48"/>
      <c r="E15" s="71"/>
      <c r="G15" s="19">
        <v>12</v>
      </c>
      <c r="H15" s="71"/>
      <c r="I15" s="71"/>
      <c r="J15" s="71"/>
      <c r="L15" s="283"/>
      <c r="M15" s="17">
        <v>12</v>
      </c>
      <c r="N15" s="71"/>
      <c r="O15" s="48"/>
      <c r="P15" s="48">
        <f t="shared" si="2"/>
        <v>0</v>
      </c>
      <c r="Q15" s="81"/>
      <c r="R15" s="19">
        <v>12</v>
      </c>
      <c r="S15" s="71"/>
      <c r="T15" s="71"/>
      <c r="U15" s="71">
        <f t="shared" si="3"/>
        <v>0</v>
      </c>
      <c r="V15" s="81"/>
      <c r="W15" s="283"/>
      <c r="X15" s="17">
        <v>12</v>
      </c>
      <c r="Y15" s="71"/>
      <c r="Z15" s="48"/>
      <c r="AA15" s="48">
        <f t="shared" si="4"/>
        <v>0</v>
      </c>
      <c r="AC15" s="153">
        <v>12</v>
      </c>
      <c r="AD15" s="48"/>
      <c r="AE15" s="48"/>
      <c r="AF15" s="48">
        <f t="shared" si="5"/>
        <v>0</v>
      </c>
      <c r="AG15" s="105"/>
      <c r="AH15" s="105"/>
      <c r="AI15" s="281"/>
      <c r="AO15" s="153">
        <v>12</v>
      </c>
      <c r="AP15" s="48"/>
      <c r="AQ15" s="48"/>
      <c r="AR15" s="48">
        <f t="shared" ref="AR15" si="7">(AP15*AQ15)</f>
        <v>0</v>
      </c>
      <c r="AS15" s="105"/>
    </row>
    <row r="16" spans="1:45" ht="15.75" customHeight="1" thickBot="1" x14ac:dyDescent="0.3">
      <c r="A16" s="283"/>
      <c r="B16" s="17">
        <v>13</v>
      </c>
      <c r="C16" s="48"/>
      <c r="D16" s="48"/>
      <c r="E16" s="71"/>
      <c r="G16" s="19">
        <v>13</v>
      </c>
      <c r="H16" s="71"/>
      <c r="I16" s="71"/>
      <c r="J16" s="71"/>
      <c r="L16" s="283"/>
      <c r="O16" s="59" t="s">
        <v>27</v>
      </c>
      <c r="P16" s="136">
        <f>SUM(P4:P15)</f>
        <v>0</v>
      </c>
      <c r="Q16" s="81"/>
      <c r="R16" s="19">
        <v>13</v>
      </c>
      <c r="S16" s="71"/>
      <c r="T16" s="71"/>
      <c r="U16" s="71">
        <f t="shared" si="3"/>
        <v>0</v>
      </c>
      <c r="V16" s="81"/>
      <c r="W16" s="283"/>
      <c r="X16" s="17">
        <v>13</v>
      </c>
      <c r="Y16" s="71"/>
      <c r="Z16" s="48"/>
      <c r="AA16" s="48">
        <f t="shared" si="4"/>
        <v>0</v>
      </c>
      <c r="AC16" s="153">
        <v>13</v>
      </c>
      <c r="AD16" s="48"/>
      <c r="AE16" s="48"/>
      <c r="AF16" s="48">
        <f t="shared" si="5"/>
        <v>0</v>
      </c>
      <c r="AI16" s="281"/>
      <c r="AO16" s="153">
        <v>13</v>
      </c>
      <c r="AP16" s="48"/>
      <c r="AQ16" s="48"/>
      <c r="AR16" s="48">
        <f t="shared" ref="AR16" si="8">(AP16*AQ16)</f>
        <v>0</v>
      </c>
    </row>
    <row r="17" spans="1:44" ht="14.4" thickBot="1" x14ac:dyDescent="0.3">
      <c r="A17" s="283"/>
      <c r="B17" s="17">
        <v>14</v>
      </c>
      <c r="C17" s="48"/>
      <c r="D17" s="48"/>
      <c r="E17" s="71"/>
      <c r="G17" s="19">
        <v>14</v>
      </c>
      <c r="H17" s="71"/>
      <c r="I17" s="71"/>
      <c r="J17" s="71"/>
      <c r="L17" s="283"/>
      <c r="Q17" s="81"/>
      <c r="R17" s="19">
        <v>14</v>
      </c>
      <c r="S17" s="71"/>
      <c r="T17" s="71"/>
      <c r="U17" s="71">
        <f t="shared" si="3"/>
        <v>0</v>
      </c>
      <c r="V17" s="81"/>
      <c r="W17" s="283"/>
      <c r="X17" s="17">
        <v>14</v>
      </c>
      <c r="Y17" s="71"/>
      <c r="Z17" s="48"/>
      <c r="AA17" s="48">
        <f t="shared" si="4"/>
        <v>0</v>
      </c>
      <c r="AC17" s="153">
        <v>14</v>
      </c>
      <c r="AD17" s="48"/>
      <c r="AE17" s="48"/>
      <c r="AF17" s="48">
        <f t="shared" si="5"/>
        <v>0</v>
      </c>
      <c r="AI17" s="281"/>
      <c r="AO17" s="153">
        <v>14</v>
      </c>
      <c r="AP17" s="48"/>
      <c r="AQ17" s="48"/>
      <c r="AR17" s="48">
        <f t="shared" ref="AR17" si="9">(AP17*AQ17)</f>
        <v>0</v>
      </c>
    </row>
    <row r="18" spans="1:44" ht="14.4" thickBot="1" x14ac:dyDescent="0.3">
      <c r="A18" s="283"/>
      <c r="D18" s="59" t="s">
        <v>27</v>
      </c>
      <c r="E18" s="136">
        <f>SUM(E4:E17)</f>
        <v>0</v>
      </c>
      <c r="G18" s="19">
        <v>15</v>
      </c>
      <c r="H18" s="71"/>
      <c r="I18" s="71"/>
      <c r="J18" s="71"/>
      <c r="L18" s="283"/>
      <c r="Q18" s="81"/>
      <c r="R18" s="19">
        <v>15</v>
      </c>
      <c r="S18" s="71"/>
      <c r="T18" s="71"/>
      <c r="U18" s="71">
        <f t="shared" si="3"/>
        <v>0</v>
      </c>
      <c r="V18" s="81"/>
      <c r="W18" s="283"/>
      <c r="X18" s="17">
        <v>15</v>
      </c>
      <c r="Y18" s="71"/>
      <c r="Z18" s="48"/>
      <c r="AA18" s="48">
        <f t="shared" si="4"/>
        <v>0</v>
      </c>
      <c r="AC18" s="153">
        <v>15</v>
      </c>
      <c r="AD18" s="48"/>
      <c r="AE18" s="48"/>
      <c r="AF18" s="48">
        <f t="shared" si="5"/>
        <v>0</v>
      </c>
      <c r="AI18" s="281"/>
      <c r="AO18" s="153">
        <v>15</v>
      </c>
      <c r="AP18" s="48"/>
      <c r="AQ18" s="48"/>
      <c r="AR18" s="48">
        <f t="shared" ref="AR18" si="10">(AP18*AQ18)</f>
        <v>0</v>
      </c>
    </row>
    <row r="19" spans="1:44" ht="15.75" customHeight="1" thickBot="1" x14ac:dyDescent="0.3">
      <c r="A19" s="283"/>
      <c r="G19" s="19">
        <v>16</v>
      </c>
      <c r="H19" s="71"/>
      <c r="I19" s="71"/>
      <c r="J19" s="71"/>
      <c r="L19" s="283"/>
      <c r="R19" s="19">
        <v>16</v>
      </c>
      <c r="S19" s="71"/>
      <c r="T19" s="71"/>
      <c r="U19" s="71">
        <f t="shared" si="3"/>
        <v>0</v>
      </c>
      <c r="W19" s="283"/>
      <c r="X19" s="17">
        <v>16</v>
      </c>
      <c r="Y19" s="71"/>
      <c r="Z19" s="48"/>
      <c r="AA19" s="48">
        <f t="shared" si="4"/>
        <v>0</v>
      </c>
      <c r="AC19" s="153">
        <v>16</v>
      </c>
      <c r="AD19" s="48"/>
      <c r="AE19" s="48"/>
      <c r="AF19" s="48">
        <f t="shared" si="5"/>
        <v>0</v>
      </c>
      <c r="AI19" s="281"/>
      <c r="AO19" s="153">
        <v>16</v>
      </c>
      <c r="AP19" s="48"/>
      <c r="AQ19" s="48"/>
      <c r="AR19" s="48">
        <f t="shared" ref="AR19" si="11">(AP19*AQ19)</f>
        <v>0</v>
      </c>
    </row>
    <row r="20" spans="1:44" ht="14.4" thickBot="1" x14ac:dyDescent="0.3">
      <c r="A20" s="283"/>
      <c r="G20" s="19">
        <v>17</v>
      </c>
      <c r="H20" s="71"/>
      <c r="I20" s="71"/>
      <c r="J20" s="71"/>
      <c r="L20" s="283"/>
      <c r="T20" s="59" t="s">
        <v>27</v>
      </c>
      <c r="U20" s="136">
        <f>SUM(U4:U19)</f>
        <v>0</v>
      </c>
      <c r="W20" s="283"/>
      <c r="X20" s="17">
        <v>17</v>
      </c>
      <c r="Y20" s="71"/>
      <c r="Z20" s="48"/>
      <c r="AA20" s="48">
        <f t="shared" si="4"/>
        <v>0</v>
      </c>
      <c r="AC20" s="153">
        <v>17</v>
      </c>
      <c r="AD20" s="48"/>
      <c r="AE20" s="48"/>
      <c r="AF20" s="48">
        <f t="shared" si="5"/>
        <v>0</v>
      </c>
      <c r="AI20" s="281"/>
      <c r="AO20" s="1"/>
      <c r="AP20" s="1"/>
      <c r="AQ20" s="18" t="s">
        <v>27</v>
      </c>
      <c r="AR20" s="156">
        <f>SUM(AR4:AR19)</f>
        <v>0</v>
      </c>
    </row>
    <row r="21" spans="1:44" ht="18.75" customHeight="1" thickBot="1" x14ac:dyDescent="0.3">
      <c r="A21" s="283"/>
      <c r="I21" s="59" t="s">
        <v>27</v>
      </c>
      <c r="J21" s="136">
        <f>SUM(J4:J20)</f>
        <v>0</v>
      </c>
      <c r="L21" s="283"/>
      <c r="W21" s="283"/>
      <c r="Z21" s="59" t="s">
        <v>27</v>
      </c>
      <c r="AA21" s="136">
        <f>SUM(AA4:AA20)</f>
        <v>0</v>
      </c>
      <c r="AC21" s="153">
        <v>18</v>
      </c>
      <c r="AD21" s="48"/>
      <c r="AE21" s="48"/>
      <c r="AF21" s="48">
        <f t="shared" si="5"/>
        <v>0</v>
      </c>
      <c r="AI21" s="281"/>
      <c r="AO21" s="1"/>
      <c r="AP21" s="1"/>
    </row>
    <row r="22" spans="1:44" ht="18" customHeight="1" thickBot="1" x14ac:dyDescent="0.3">
      <c r="A22" s="283"/>
      <c r="L22" s="283"/>
      <c r="W22" s="283"/>
      <c r="AE22" s="18" t="s">
        <v>27</v>
      </c>
      <c r="AF22" s="156">
        <f>SUM(AF4:AF21)</f>
        <v>0</v>
      </c>
      <c r="AI22" s="281"/>
      <c r="AO22" s="1"/>
      <c r="AP22" s="1"/>
    </row>
    <row r="23" spans="1:44" ht="15.75" customHeight="1" x14ac:dyDescent="0.25">
      <c r="A23" s="283"/>
      <c r="L23" s="283"/>
      <c r="W23" s="283"/>
      <c r="AI23" s="186"/>
      <c r="AO23" s="1"/>
      <c r="AP23" s="1"/>
    </row>
    <row r="24" spans="1:44" x14ac:dyDescent="0.25">
      <c r="A24" s="283"/>
      <c r="W24" s="283"/>
      <c r="AO24" s="1"/>
      <c r="AP24" s="1"/>
    </row>
    <row r="25" spans="1:44" x14ac:dyDescent="0.25">
      <c r="A25" s="283"/>
      <c r="W25" s="283"/>
      <c r="AO25" s="1"/>
      <c r="AP25" s="1"/>
    </row>
    <row r="26" spans="1:44" x14ac:dyDescent="0.25">
      <c r="A26" s="283"/>
      <c r="W26" s="283"/>
      <c r="AO26" s="1"/>
      <c r="AP26" s="1"/>
    </row>
    <row r="27" spans="1:44" x14ac:dyDescent="0.25">
      <c r="AO27" s="1"/>
      <c r="AP27" s="1"/>
    </row>
    <row r="28" spans="1:44" x14ac:dyDescent="0.25">
      <c r="AO28" s="1"/>
      <c r="AP28" s="1"/>
    </row>
    <row r="29" spans="1:44" x14ac:dyDescent="0.25">
      <c r="AO29" s="1"/>
      <c r="AP29" s="1"/>
    </row>
    <row r="30" spans="1:44" x14ac:dyDescent="0.25">
      <c r="AO30" s="1"/>
      <c r="AP30" s="1"/>
    </row>
    <row r="31" spans="1:44" x14ac:dyDescent="0.25">
      <c r="AO31" s="1"/>
      <c r="AP31" s="1"/>
    </row>
    <row r="32" spans="1:44" x14ac:dyDescent="0.25">
      <c r="AO32" s="1"/>
      <c r="AP32" s="1"/>
    </row>
    <row r="33" spans="41:42" x14ac:dyDescent="0.25">
      <c r="AO33" s="1"/>
      <c r="AP33" s="1"/>
    </row>
    <row r="34" spans="41:42" x14ac:dyDescent="0.25">
      <c r="AO34" s="1"/>
      <c r="AP34" s="1"/>
    </row>
    <row r="35" spans="41:42" x14ac:dyDescent="0.25">
      <c r="AO35" s="1"/>
      <c r="AP35" s="1"/>
    </row>
    <row r="36" spans="41:42" x14ac:dyDescent="0.25">
      <c r="AO36" s="1"/>
      <c r="AP36" s="1"/>
    </row>
    <row r="37" spans="41:42" x14ac:dyDescent="0.25">
      <c r="AO37" s="1"/>
      <c r="AP37" s="1"/>
    </row>
    <row r="38" spans="41:42" x14ac:dyDescent="0.25">
      <c r="AO38" s="1"/>
      <c r="AP38" s="1"/>
    </row>
    <row r="39" spans="41:42" x14ac:dyDescent="0.25">
      <c r="AO39" s="1"/>
      <c r="AP39" s="1"/>
    </row>
    <row r="40" spans="41:42" x14ac:dyDescent="0.25">
      <c r="AO40" s="1"/>
      <c r="AP40" s="1"/>
    </row>
    <row r="41" spans="41:42" x14ac:dyDescent="0.25">
      <c r="AO41" s="1"/>
      <c r="AP41" s="1"/>
    </row>
    <row r="42" spans="41:42" x14ac:dyDescent="0.25">
      <c r="AO42" s="1"/>
      <c r="AP42" s="1"/>
    </row>
    <row r="43" spans="41:42" x14ac:dyDescent="0.25">
      <c r="AO43" s="1"/>
      <c r="AP43" s="1"/>
    </row>
    <row r="44" spans="41:42" x14ac:dyDescent="0.25">
      <c r="AO44" s="1"/>
      <c r="AP44" s="1"/>
    </row>
    <row r="45" spans="41:42" x14ac:dyDescent="0.25">
      <c r="AO45" s="1"/>
      <c r="AP45" s="1"/>
    </row>
    <row r="46" spans="41:42" x14ac:dyDescent="0.25">
      <c r="AO46" s="1"/>
      <c r="AP46" s="1"/>
    </row>
    <row r="47" spans="41:42" x14ac:dyDescent="0.25">
      <c r="AO47" s="1"/>
      <c r="AP47" s="1"/>
    </row>
    <row r="48" spans="41:42" x14ac:dyDescent="0.25">
      <c r="AO48" s="1"/>
      <c r="AP48" s="1"/>
    </row>
    <row r="49" spans="41:42" x14ac:dyDescent="0.25">
      <c r="AO49" s="1"/>
      <c r="AP49" s="1"/>
    </row>
    <row r="50" spans="41:42" x14ac:dyDescent="0.25">
      <c r="AO50" s="1"/>
      <c r="AP50" s="1"/>
    </row>
    <row r="51" spans="41:42" x14ac:dyDescent="0.25">
      <c r="AO51" s="1"/>
      <c r="AP51" s="1"/>
    </row>
    <row r="52" spans="41:42" x14ac:dyDescent="0.25">
      <c r="AO52" s="1"/>
      <c r="AP52" s="1"/>
    </row>
    <row r="53" spans="41:42" x14ac:dyDescent="0.25">
      <c r="AO53" s="1"/>
      <c r="AP53" s="1"/>
    </row>
    <row r="54" spans="41:42" x14ac:dyDescent="0.25">
      <c r="AO54" s="1"/>
      <c r="AP54" s="1"/>
    </row>
    <row r="55" spans="41:42" x14ac:dyDescent="0.25">
      <c r="AO55" s="1"/>
      <c r="AP55" s="1"/>
    </row>
    <row r="56" spans="41:42" x14ac:dyDescent="0.25">
      <c r="AO56" s="1"/>
      <c r="AP56" s="1"/>
    </row>
    <row r="57" spans="41:42" x14ac:dyDescent="0.25">
      <c r="AO57" s="1"/>
      <c r="AP57" s="1"/>
    </row>
    <row r="58" spans="41:42" x14ac:dyDescent="0.25">
      <c r="AO58" s="1"/>
      <c r="AP58" s="1"/>
    </row>
    <row r="59" spans="41:42" x14ac:dyDescent="0.25">
      <c r="AO59" s="1"/>
      <c r="AP59" s="1"/>
    </row>
    <row r="60" spans="41:42" x14ac:dyDescent="0.25">
      <c r="AO60" s="1"/>
      <c r="AP60" s="1"/>
    </row>
    <row r="61" spans="41:42" x14ac:dyDescent="0.25">
      <c r="AO61" s="1"/>
      <c r="AP61" s="1"/>
    </row>
    <row r="62" spans="41:42" x14ac:dyDescent="0.25">
      <c r="AO62" s="1"/>
      <c r="AP62" s="1"/>
    </row>
    <row r="63" spans="41:42" x14ac:dyDescent="0.25">
      <c r="AO63" s="1"/>
      <c r="AP63" s="1"/>
    </row>
    <row r="64" spans="41:42" x14ac:dyDescent="0.25">
      <c r="AO64" s="1"/>
      <c r="AP64" s="1"/>
    </row>
    <row r="65" spans="41:42" x14ac:dyDescent="0.25">
      <c r="AO65" s="1"/>
      <c r="AP65" s="1"/>
    </row>
    <row r="66" spans="41:42" x14ac:dyDescent="0.25">
      <c r="AO66" s="1"/>
      <c r="AP66" s="1"/>
    </row>
    <row r="67" spans="41:42" x14ac:dyDescent="0.25">
      <c r="AO67" s="1"/>
      <c r="AP67" s="1"/>
    </row>
  </sheetData>
  <mergeCells count="20">
    <mergeCell ref="X2:Y2"/>
    <mergeCell ref="Z2:AA2"/>
    <mergeCell ref="AC2:AD2"/>
    <mergeCell ref="A2:A26"/>
    <mergeCell ref="W2:W26"/>
    <mergeCell ref="T2:U2"/>
    <mergeCell ref="B2:C2"/>
    <mergeCell ref="D2:E2"/>
    <mergeCell ref="G2:H2"/>
    <mergeCell ref="I2:J2"/>
    <mergeCell ref="M2:N2"/>
    <mergeCell ref="O2:P2"/>
    <mergeCell ref="R2:S2"/>
    <mergeCell ref="L2:L23"/>
    <mergeCell ref="AQ2:AR2"/>
    <mergeCell ref="AJ2:AK2"/>
    <mergeCell ref="AL2:AM2"/>
    <mergeCell ref="AO2:AP2"/>
    <mergeCell ref="AE2:AF2"/>
    <mergeCell ref="AI2:AI2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2"/>
  <sheetViews>
    <sheetView zoomScale="89" zoomScaleNormal="89" workbookViewId="0">
      <selection activeCell="G3" sqref="G3"/>
    </sheetView>
  </sheetViews>
  <sheetFormatPr defaultColWidth="9.109375" defaultRowHeight="14.4" x14ac:dyDescent="0.3"/>
  <cols>
    <col min="1" max="1" width="15.6640625" style="23" customWidth="1"/>
    <col min="2" max="2" width="21.6640625" style="23" customWidth="1"/>
    <col min="3" max="3" width="9.109375" style="54"/>
    <col min="4" max="4" width="10.109375" style="54" bestFit="1" customWidth="1"/>
    <col min="5" max="5" width="9.109375" style="23"/>
    <col min="6" max="6" width="9.109375" style="54"/>
    <col min="7" max="7" width="13.109375" style="23" bestFit="1" customWidth="1"/>
    <col min="8" max="16384" width="9.109375" style="23"/>
  </cols>
  <sheetData>
    <row r="1" spans="1:10" x14ac:dyDescent="0.3">
      <c r="A1" s="289" t="s">
        <v>29</v>
      </c>
      <c r="B1" s="289" t="s">
        <v>30</v>
      </c>
      <c r="C1" s="287" t="s">
        <v>31</v>
      </c>
      <c r="D1" s="287" t="s">
        <v>32</v>
      </c>
      <c r="E1" s="289" t="s">
        <v>33</v>
      </c>
      <c r="F1" s="287" t="s">
        <v>34</v>
      </c>
      <c r="G1" s="289" t="s">
        <v>35</v>
      </c>
      <c r="H1" s="47"/>
    </row>
    <row r="2" spans="1:10" ht="18.600000000000001" thickBot="1" x14ac:dyDescent="0.4">
      <c r="A2" s="290"/>
      <c r="B2" s="291"/>
      <c r="C2" s="288"/>
      <c r="D2" s="288"/>
      <c r="E2" s="290"/>
      <c r="F2" s="288"/>
      <c r="G2" s="290"/>
      <c r="H2" s="47"/>
      <c r="I2" s="286"/>
      <c r="J2" s="286"/>
    </row>
    <row r="3" spans="1:10" ht="37.5" customHeight="1" thickBot="1" x14ac:dyDescent="0.35">
      <c r="A3" s="292" t="s">
        <v>111</v>
      </c>
      <c r="B3" s="127" t="s">
        <v>84</v>
      </c>
      <c r="C3" s="124">
        <f>'ΜΟΝΩΜΕΝΑ ΔΟΜΙΚΑ ΣΤΟΙΧΕΙΑ'!I14</f>
        <v>0.36952551325070015</v>
      </c>
      <c r="D3" s="69">
        <f>'επιμετρηση κατακορυφων'!E18</f>
        <v>0</v>
      </c>
      <c r="E3" s="27">
        <f t="shared" ref="E3:E9" si="0">(D3*C3)</f>
        <v>0</v>
      </c>
      <c r="F3" s="69">
        <v>1</v>
      </c>
      <c r="G3" s="27">
        <f t="shared" ref="G3:G9" si="1">(E3*F3)</f>
        <v>0</v>
      </c>
      <c r="H3" s="47"/>
    </row>
    <row r="4" spans="1:10" ht="45.75" customHeight="1" thickBot="1" x14ac:dyDescent="0.35">
      <c r="A4" s="292"/>
      <c r="B4" s="21" t="s">
        <v>79</v>
      </c>
      <c r="C4" s="124">
        <f>'ΜΟΝΩΜΕΝΑ ΔΟΜΙΚΑ ΣΤΟΙΧΕΙΑ'!I28</f>
        <v>0.43178321504789313</v>
      </c>
      <c r="D4" s="69">
        <f>'επιμετρηση κατακορυφων'!J21</f>
        <v>0</v>
      </c>
      <c r="E4" s="27">
        <f t="shared" ref="E4" si="2">(D4*C4)</f>
        <v>0</v>
      </c>
      <c r="F4" s="69">
        <v>1</v>
      </c>
      <c r="G4" s="27">
        <f t="shared" ref="G4" si="3">(E4*F4)</f>
        <v>0</v>
      </c>
      <c r="H4" s="47"/>
    </row>
    <row r="5" spans="1:10" ht="45.75" customHeight="1" thickBot="1" x14ac:dyDescent="0.35">
      <c r="A5" s="293" t="s">
        <v>112</v>
      </c>
      <c r="B5" s="127" t="s">
        <v>84</v>
      </c>
      <c r="C5" s="124">
        <f>'ΜΟΝΩΜΕΝΑ ΔΟΜΙΚΑ ΣΤΟΙΧΕΙΑ'!I14</f>
        <v>0.36952551325070015</v>
      </c>
      <c r="D5" s="69">
        <f>'επιμετρηση κατακορυφων'!P16</f>
        <v>0</v>
      </c>
      <c r="E5" s="27">
        <f t="shared" si="0"/>
        <v>0</v>
      </c>
      <c r="F5" s="69">
        <v>1</v>
      </c>
      <c r="G5" s="27">
        <f t="shared" si="1"/>
        <v>0</v>
      </c>
      <c r="H5" s="116"/>
    </row>
    <row r="6" spans="1:10" ht="45.75" customHeight="1" thickBot="1" x14ac:dyDescent="0.35">
      <c r="A6" s="292"/>
      <c r="B6" s="108" t="s">
        <v>79</v>
      </c>
      <c r="C6" s="124">
        <f>'ΜΟΝΩΜΕΝΑ ΔΟΜΙΚΑ ΣΤΟΙΧΕΙΑ'!I28</f>
        <v>0.43178321504789313</v>
      </c>
      <c r="D6" s="69">
        <f>'επιμετρηση κατακορυφων'!U20</f>
        <v>0</v>
      </c>
      <c r="E6" s="27">
        <f t="shared" ref="E6" si="4">(D6*C6)</f>
        <v>0</v>
      </c>
      <c r="F6" s="69">
        <v>1</v>
      </c>
      <c r="G6" s="27">
        <f t="shared" ref="G6" si="5">(E6*F6)</f>
        <v>0</v>
      </c>
      <c r="H6" s="116"/>
    </row>
    <row r="7" spans="1:10" ht="35.25" customHeight="1" thickBot="1" x14ac:dyDescent="0.35">
      <c r="A7" s="284" t="s">
        <v>113</v>
      </c>
      <c r="B7" s="127" t="s">
        <v>84</v>
      </c>
      <c r="C7" s="124">
        <f>'ΜΟΝΩΜΕΝΑ ΔΟΜΙΚΑ ΣΤΟΙΧΕΙΑ'!I14</f>
        <v>0.36952551325070015</v>
      </c>
      <c r="D7" s="69">
        <f>'επιμετρηση κατακορυφων'!AA21</f>
        <v>0</v>
      </c>
      <c r="E7" s="27">
        <f>(D7*C7)</f>
        <v>0</v>
      </c>
      <c r="F7" s="69">
        <v>1</v>
      </c>
      <c r="G7" s="27">
        <f>(E7*F7)</f>
        <v>0</v>
      </c>
      <c r="H7" s="47"/>
    </row>
    <row r="8" spans="1:10" ht="48" customHeight="1" thickBot="1" x14ac:dyDescent="0.35">
      <c r="A8" s="292"/>
      <c r="B8" s="108" t="s">
        <v>79</v>
      </c>
      <c r="C8" s="124">
        <f>'ΜΟΝΩΜΕΝΑ ΔΟΜΙΚΑ ΣΤΟΙΧΕΙΑ'!I28</f>
        <v>0.43178321504789313</v>
      </c>
      <c r="D8" s="69">
        <f>'επιμετρηση κατακορυφων'!AF22</f>
        <v>0</v>
      </c>
      <c r="E8" s="27">
        <f>(D8*C8)</f>
        <v>0</v>
      </c>
      <c r="F8" s="69">
        <v>1</v>
      </c>
      <c r="G8" s="27">
        <f>(E8*F8)</f>
        <v>0</v>
      </c>
      <c r="H8" s="116"/>
    </row>
    <row r="9" spans="1:10" ht="46.5" customHeight="1" thickBot="1" x14ac:dyDescent="0.35">
      <c r="A9" s="284" t="s">
        <v>114</v>
      </c>
      <c r="B9" s="127" t="s">
        <v>84</v>
      </c>
      <c r="C9" s="124">
        <f>'ΜΟΝΩΜΕΝΑ ΔΟΜΙΚΑ ΣΤΟΙΧΕΙΑ'!I14</f>
        <v>0.36952551325070015</v>
      </c>
      <c r="D9" s="69">
        <f>'επιμετρηση κατακορυφων'!AM11</f>
        <v>0</v>
      </c>
      <c r="E9" s="27">
        <f t="shared" si="0"/>
        <v>0</v>
      </c>
      <c r="F9" s="69">
        <v>1</v>
      </c>
      <c r="G9" s="27">
        <f t="shared" si="1"/>
        <v>0</v>
      </c>
      <c r="H9" s="116"/>
    </row>
    <row r="10" spans="1:10" ht="46.5" customHeight="1" thickBot="1" x14ac:dyDescent="0.35">
      <c r="A10" s="285"/>
      <c r="B10" s="21" t="s">
        <v>79</v>
      </c>
      <c r="C10" s="124">
        <f>'ΜΟΝΩΜΕΝΑ ΔΟΜΙΚΑ ΣΤΟΙΧΕΙΑ'!I28</f>
        <v>0.43178321504789313</v>
      </c>
      <c r="D10" s="69">
        <f>'επιμετρηση κατακορυφων'!AR20</f>
        <v>0</v>
      </c>
      <c r="E10" s="27">
        <f t="shared" ref="E10" si="6">(D10*C10)</f>
        <v>0</v>
      </c>
      <c r="F10" s="69">
        <v>1</v>
      </c>
      <c r="G10" s="27">
        <f>(E10*F10)</f>
        <v>0</v>
      </c>
      <c r="H10" s="116"/>
    </row>
    <row r="11" spans="1:10" ht="21" customHeight="1" thickBot="1" x14ac:dyDescent="0.35">
      <c r="D11" s="136">
        <f>SUM(D3:D10)</f>
        <v>0</v>
      </c>
      <c r="G11" s="136">
        <f>SUM(G3:G10)</f>
        <v>0</v>
      </c>
    </row>
    <row r="12" spans="1:10" ht="45.75" customHeight="1" x14ac:dyDescent="0.3"/>
    <row r="13" spans="1:10" ht="45.75" customHeight="1" x14ac:dyDescent="0.3"/>
    <row r="14" spans="1:10" ht="45.75" customHeight="1" x14ac:dyDescent="0.3"/>
    <row r="15" spans="1:10" ht="45.75" customHeight="1" x14ac:dyDescent="0.3"/>
    <row r="16" spans="1:10" ht="38.25" customHeight="1" x14ac:dyDescent="0.3"/>
    <row r="17" spans="4:6" ht="38.25" customHeight="1" x14ac:dyDescent="0.3"/>
    <row r="18" spans="4:6" ht="48" customHeight="1" x14ac:dyDescent="0.3"/>
    <row r="19" spans="4:6" ht="51.75" customHeight="1" x14ac:dyDescent="0.3"/>
    <row r="20" spans="4:6" ht="46.5" customHeight="1" x14ac:dyDescent="0.3"/>
    <row r="21" spans="4:6" ht="35.25" customHeight="1" x14ac:dyDescent="0.3"/>
    <row r="22" spans="4:6" ht="59.25" customHeight="1" x14ac:dyDescent="0.3"/>
    <row r="23" spans="4:6" ht="59.25" customHeight="1" x14ac:dyDescent="0.3"/>
    <row r="24" spans="4:6" ht="55.5" customHeight="1" x14ac:dyDescent="0.3"/>
    <row r="25" spans="4:6" ht="44.25" customHeight="1" x14ac:dyDescent="0.3"/>
    <row r="26" spans="4:6" ht="36.75" customHeight="1" x14ac:dyDescent="0.3"/>
    <row r="27" spans="4:6" ht="50.25" customHeight="1" x14ac:dyDescent="0.3">
      <c r="D27" s="23"/>
      <c r="F27" s="23"/>
    </row>
    <row r="28" spans="4:6" ht="45.75" customHeight="1" x14ac:dyDescent="0.3"/>
    <row r="29" spans="4:6" ht="39" customHeight="1" x14ac:dyDescent="0.3"/>
    <row r="30" spans="4:6" ht="62.25" customHeight="1" x14ac:dyDescent="0.3"/>
    <row r="31" spans="4:6" ht="62.25" customHeight="1" x14ac:dyDescent="0.3"/>
    <row r="32" spans="4:6" ht="53.25" customHeight="1" x14ac:dyDescent="0.3"/>
    <row r="33" ht="50.25" customHeight="1" x14ac:dyDescent="0.3"/>
    <row r="34" ht="39" customHeight="1" x14ac:dyDescent="0.3"/>
    <row r="35" ht="49.5" customHeight="1" x14ac:dyDescent="0.3"/>
    <row r="36" ht="45.75" customHeight="1" x14ac:dyDescent="0.3"/>
    <row r="37" ht="48" customHeight="1" x14ac:dyDescent="0.3"/>
    <row r="38" ht="63.75" customHeight="1" x14ac:dyDescent="0.3"/>
    <row r="39" ht="76.5" customHeight="1" x14ac:dyDescent="0.3"/>
    <row r="40" ht="48.75" customHeight="1" x14ac:dyDescent="0.3"/>
    <row r="41" ht="49.5" customHeight="1" x14ac:dyDescent="0.3"/>
    <row r="43" ht="47.25" customHeight="1" x14ac:dyDescent="0.3"/>
    <row r="44" ht="54.75" customHeight="1" x14ac:dyDescent="0.3"/>
    <row r="45" ht="47.25" customHeight="1" x14ac:dyDescent="0.3"/>
    <row r="47" ht="58.5" customHeight="1" x14ac:dyDescent="0.3"/>
    <row r="49" spans="11:11" ht="48.75" customHeight="1" x14ac:dyDescent="0.3"/>
    <row r="50" spans="11:11" ht="33.75" customHeight="1" x14ac:dyDescent="0.3"/>
    <row r="51" spans="11:11" ht="51" customHeight="1" x14ac:dyDescent="0.3"/>
    <row r="52" spans="11:11" ht="50.25" customHeight="1" x14ac:dyDescent="0.3"/>
    <row r="53" spans="11:11" ht="35.25" customHeight="1" x14ac:dyDescent="0.3"/>
    <row r="54" spans="11:11" ht="49.5" customHeight="1" x14ac:dyDescent="0.3"/>
    <row r="55" spans="11:11" ht="49.5" customHeight="1" x14ac:dyDescent="0.3"/>
    <row r="57" spans="11:11" ht="51.75" customHeight="1" x14ac:dyDescent="0.3"/>
    <row r="58" spans="11:11" ht="46.5" customHeight="1" x14ac:dyDescent="0.3"/>
    <row r="59" spans="11:11" ht="35.25" customHeight="1" x14ac:dyDescent="0.3"/>
    <row r="60" spans="11:11" ht="51.75" customHeight="1" x14ac:dyDescent="0.3"/>
    <row r="61" spans="11:11" ht="51" customHeight="1" x14ac:dyDescent="0.3"/>
    <row r="62" spans="11:11" ht="35.25" customHeight="1" x14ac:dyDescent="0.3">
      <c r="K62" s="115"/>
    </row>
  </sheetData>
  <mergeCells count="12">
    <mergeCell ref="A9:A10"/>
    <mergeCell ref="I2:J2"/>
    <mergeCell ref="F1:F2"/>
    <mergeCell ref="G1:G2"/>
    <mergeCell ref="E1:E2"/>
    <mergeCell ref="D1:D2"/>
    <mergeCell ref="B1:B2"/>
    <mergeCell ref="C1:C2"/>
    <mergeCell ref="A7:A8"/>
    <mergeCell ref="A1:A2"/>
    <mergeCell ref="A3:A4"/>
    <mergeCell ref="A5:A6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9"/>
  <sheetViews>
    <sheetView zoomScale="70" zoomScaleNormal="70" workbookViewId="0">
      <selection activeCell="G14" sqref="G14"/>
    </sheetView>
  </sheetViews>
  <sheetFormatPr defaultRowHeight="14.4" x14ac:dyDescent="0.3"/>
  <cols>
    <col min="1" max="1" width="10.5546875" customWidth="1"/>
    <col min="4" max="4" width="15.33203125" bestFit="1" customWidth="1"/>
    <col min="9" max="9" width="13.6640625" customWidth="1"/>
  </cols>
  <sheetData>
    <row r="1" spans="1:12" x14ac:dyDescent="0.3">
      <c r="A1" s="294" t="s">
        <v>47</v>
      </c>
      <c r="B1" s="294"/>
      <c r="C1" s="294"/>
      <c r="D1" s="294"/>
    </row>
    <row r="2" spans="1:12" ht="24" customHeight="1" thickBot="1" x14ac:dyDescent="0.35">
      <c r="B2" s="55" t="s">
        <v>115</v>
      </c>
      <c r="C2" s="55"/>
      <c r="D2" s="55"/>
      <c r="E2" s="55"/>
      <c r="H2" s="141" t="s">
        <v>116</v>
      </c>
      <c r="I2" s="141"/>
      <c r="J2" s="141"/>
      <c r="K2" s="139"/>
      <c r="L2" s="140"/>
    </row>
    <row r="3" spans="1:12" ht="39" customHeight="1" thickBot="1" x14ac:dyDescent="0.35">
      <c r="B3" s="278" t="s">
        <v>21</v>
      </c>
      <c r="C3" s="279"/>
      <c r="D3" s="272" t="s">
        <v>53</v>
      </c>
      <c r="E3" s="273"/>
      <c r="H3" s="278" t="s">
        <v>21</v>
      </c>
      <c r="I3" s="279"/>
      <c r="J3" s="272" t="s">
        <v>116</v>
      </c>
      <c r="K3" s="273"/>
      <c r="L3" s="121"/>
    </row>
    <row r="4" spans="1:12" ht="28.2" thickBot="1" x14ac:dyDescent="0.35">
      <c r="B4" s="110" t="s">
        <v>6</v>
      </c>
      <c r="C4" s="17" t="s">
        <v>24</v>
      </c>
      <c r="D4" s="17" t="s">
        <v>88</v>
      </c>
      <c r="E4" s="17" t="s">
        <v>26</v>
      </c>
      <c r="H4" s="134" t="s">
        <v>6</v>
      </c>
      <c r="I4" s="17" t="s">
        <v>24</v>
      </c>
      <c r="J4" s="17" t="s">
        <v>88</v>
      </c>
      <c r="K4" s="17" t="s">
        <v>26</v>
      </c>
      <c r="L4" s="121"/>
    </row>
    <row r="5" spans="1:12" ht="15" thickBot="1" x14ac:dyDescent="0.35">
      <c r="B5" s="19">
        <v>1</v>
      </c>
      <c r="C5" s="71"/>
      <c r="D5" s="71"/>
      <c r="E5" s="71">
        <f>(D5*C5)</f>
        <v>0</v>
      </c>
      <c r="H5" s="19">
        <v>1</v>
      </c>
      <c r="I5" s="71"/>
      <c r="J5" s="71"/>
      <c r="K5" s="71">
        <f>(J5*I5)</f>
        <v>0</v>
      </c>
      <c r="L5" s="121"/>
    </row>
    <row r="6" spans="1:12" ht="15" thickBot="1" x14ac:dyDescent="0.35">
      <c r="D6" s="111" t="s">
        <v>27</v>
      </c>
      <c r="E6" s="155">
        <f>SUM(E5:E5)</f>
        <v>0</v>
      </c>
      <c r="J6" s="135" t="s">
        <v>27</v>
      </c>
      <c r="K6" s="155">
        <f>SUM(K5:K5)</f>
        <v>0</v>
      </c>
      <c r="L6" s="121"/>
    </row>
    <row r="7" spans="1:12" ht="14.25" customHeight="1" x14ac:dyDescent="0.3">
      <c r="L7" s="121"/>
    </row>
    <row r="8" spans="1:12" ht="16.5" customHeight="1" thickBot="1" x14ac:dyDescent="0.35">
      <c r="D8" s="121"/>
      <c r="E8" s="121"/>
    </row>
    <row r="9" spans="1:12" ht="28.2" thickBot="1" x14ac:dyDescent="0.35">
      <c r="D9" s="156" t="s">
        <v>87</v>
      </c>
      <c r="E9" s="157">
        <f>E6+K6</f>
        <v>0</v>
      </c>
    </row>
  </sheetData>
  <mergeCells count="5">
    <mergeCell ref="H3:I3"/>
    <mergeCell ref="J3:K3"/>
    <mergeCell ref="A1:D1"/>
    <mergeCell ref="B3:C3"/>
    <mergeCell ref="D3:E3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H5"/>
  <sheetViews>
    <sheetView zoomScale="81" zoomScaleNormal="81" workbookViewId="0">
      <selection activeCell="G13" sqref="G13"/>
    </sheetView>
  </sheetViews>
  <sheetFormatPr defaultRowHeight="14.4" x14ac:dyDescent="0.3"/>
  <cols>
    <col min="3" max="3" width="14" customWidth="1"/>
    <col min="5" max="5" width="9.5546875" bestFit="1" customWidth="1"/>
    <col min="8" max="8" width="13.109375" bestFit="1" customWidth="1"/>
  </cols>
  <sheetData>
    <row r="1" spans="2:8" ht="15" customHeight="1" x14ac:dyDescent="0.3">
      <c r="B1" s="295" t="s">
        <v>28</v>
      </c>
      <c r="C1" s="109" t="s">
        <v>48</v>
      </c>
      <c r="D1" s="57" t="s">
        <v>40</v>
      </c>
      <c r="E1" s="295" t="s">
        <v>49</v>
      </c>
      <c r="F1" s="24" t="s">
        <v>50</v>
      </c>
      <c r="G1" s="297" t="s">
        <v>34</v>
      </c>
      <c r="H1" s="24" t="s">
        <v>52</v>
      </c>
    </row>
    <row r="2" spans="2:8" ht="15" thickBot="1" x14ac:dyDescent="0.35">
      <c r="B2" s="296"/>
      <c r="C2" s="25" t="s">
        <v>30</v>
      </c>
      <c r="D2" s="58" t="s">
        <v>23</v>
      </c>
      <c r="E2" s="296"/>
      <c r="F2" s="25" t="s">
        <v>51</v>
      </c>
      <c r="G2" s="298"/>
      <c r="H2" s="25" t="s">
        <v>51</v>
      </c>
    </row>
    <row r="3" spans="2:8" ht="57" customHeight="1" thickBot="1" x14ac:dyDescent="0.35">
      <c r="B3" s="301" t="s">
        <v>73</v>
      </c>
      <c r="C3" s="26" t="s">
        <v>117</v>
      </c>
      <c r="D3" s="131">
        <f>'ΜΟΝΩΜΕΝΑ ΔΟΜΙΚΑ ΣΤΟΙΧΕΙΑ'!I45</f>
        <v>0.39105670322196723</v>
      </c>
      <c r="E3" s="46">
        <f>'επιμετρηση οριζοντιων'!E6</f>
        <v>0</v>
      </c>
      <c r="F3" s="46">
        <f>(E3*D3)</f>
        <v>0</v>
      </c>
      <c r="G3" s="46">
        <v>1</v>
      </c>
      <c r="H3" s="27">
        <f>(G3*F3)</f>
        <v>0</v>
      </c>
    </row>
    <row r="4" spans="2:8" ht="64.5" customHeight="1" thickBot="1" x14ac:dyDescent="0.35">
      <c r="B4" s="302"/>
      <c r="C4" s="138" t="s">
        <v>118</v>
      </c>
      <c r="D4" s="131">
        <f>'ΜΟΝΩΜΕΝΑ ΔΟΜΙΚΑ ΣΤΟΙΧΕΙΑ'!I59</f>
        <v>0.36324595150756017</v>
      </c>
      <c r="E4" s="46">
        <f>'επιμετρηση οριζοντιων'!K6</f>
        <v>0</v>
      </c>
      <c r="F4" s="46">
        <f>(E4*D4)</f>
        <v>0</v>
      </c>
      <c r="G4" s="46">
        <v>1</v>
      </c>
      <c r="H4" s="123">
        <f>(G4*F4)</f>
        <v>0</v>
      </c>
    </row>
    <row r="5" spans="2:8" ht="15" thickBot="1" x14ac:dyDescent="0.35">
      <c r="D5" s="56" t="s">
        <v>74</v>
      </c>
      <c r="E5" s="158">
        <f>SUM(E3:E4)</f>
        <v>0</v>
      </c>
      <c r="F5" s="299"/>
      <c r="G5" s="300"/>
      <c r="H5" s="158">
        <f>SUM(H3:H4)</f>
        <v>0</v>
      </c>
    </row>
  </sheetData>
  <mergeCells count="5">
    <mergeCell ref="B1:B2"/>
    <mergeCell ref="E1:E2"/>
    <mergeCell ref="G1:G2"/>
    <mergeCell ref="F5:G5"/>
    <mergeCell ref="B3:B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13</vt:i4>
      </vt:variant>
    </vt:vector>
  </HeadingPairs>
  <TitlesOfParts>
    <vt:vector size="13" baseType="lpstr">
      <vt:lpstr>λ-υλικών</vt:lpstr>
      <vt:lpstr>ΤΟΤΕΕ</vt:lpstr>
      <vt:lpstr>ΜΟΝΩΜΕΝΑ ΔΟΜΙΚΑ ΣΤΟΙΧΕΙΑ</vt:lpstr>
      <vt:lpstr>ΑΜΟΝΩΤΑ ΣΕ ΕΠΑΦΗ ΜΕ Ε.Α.</vt:lpstr>
      <vt:lpstr>ΑΜΟΝΩΤΑ ΣΕ ΕΠΑΦΗ ΜΕ Μ.Θ.Χ.</vt:lpstr>
      <vt:lpstr>επιμετρηση κατακορυφων</vt:lpstr>
      <vt:lpstr>συγκεντρωτικος κατακορυφων</vt:lpstr>
      <vt:lpstr>επιμετρηση οριζοντιων</vt:lpstr>
      <vt:lpstr>συγκεντρωτικος οριζοντιων</vt:lpstr>
      <vt:lpstr>συγκεντρωτικος κουφωματα</vt:lpstr>
      <vt:lpstr>θερμογεφυρες</vt:lpstr>
      <vt:lpstr>Um</vt:lpstr>
      <vt:lpstr>ακούσιος αερισμός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Ifigeneia Theodoridou</cp:lastModifiedBy>
  <dcterms:created xsi:type="dcterms:W3CDTF">2010-11-14T20:06:39Z</dcterms:created>
  <dcterms:modified xsi:type="dcterms:W3CDTF">2015-12-02T08:21:31Z</dcterms:modified>
</cp:coreProperties>
</file>