
<file path=[Content_Types].xml><?xml version="1.0" encoding="utf-8"?>
<Types xmlns="http://schemas.openxmlformats.org/package/2006/content-types">
  <Default Extension="png" ContentType="image/png"/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F:\26_11_2015\idf\Askisi1\Arxeia sxediasis\"/>
    </mc:Choice>
  </mc:AlternateContent>
  <bookViews>
    <workbookView xWindow="0" yWindow="288" windowWidth="19152" windowHeight="8328" tabRatio="891"/>
  </bookViews>
  <sheets>
    <sheet name="λ-υλικών" sheetId="55" r:id="rId1"/>
    <sheet name="ΤΟΤΕΕ" sheetId="27" r:id="rId2"/>
    <sheet name="ΜΟΝΩΜΕΝΑ ΔΟΜΙΚΑ ΣΤΟΙΧΕΙΑ" sheetId="66" r:id="rId3"/>
    <sheet name="ΑΜΟΝΩΤΑ ΣΕ ΕΠΑΦΗ ΜΕ Ε.Α." sheetId="69" state="hidden" r:id="rId4"/>
    <sheet name="ΑΜΟΝΩΤΑ ΣΕ ΕΠΑΦΗ ΜΕ Μ.Θ.Χ." sheetId="73" state="hidden" r:id="rId5"/>
    <sheet name="επιμέτρηση κατακόρυφων" sheetId="32" r:id="rId6"/>
    <sheet name="συγκεντρωτικός κατακόρυφων" sheetId="33" r:id="rId7"/>
    <sheet name="επιμέτρηση οριζοντίων" sheetId="35" r:id="rId8"/>
    <sheet name="συγκεντρωτικός οριζοντίων" sheetId="39" r:id="rId9"/>
    <sheet name="συγκεντρωτικός κουφώματα" sheetId="34" r:id="rId10"/>
    <sheet name="θερμογέφυρες" sheetId="36" r:id="rId11"/>
    <sheet name="Um" sheetId="49" r:id="rId12"/>
    <sheet name="ακούσιος αερισμός" sheetId="74" r:id="rId13"/>
  </sheets>
  <calcPr calcId="152511"/>
</workbook>
</file>

<file path=xl/calcChain.xml><?xml version="1.0" encoding="utf-8"?>
<calcChain xmlns="http://schemas.openxmlformats.org/spreadsheetml/2006/main">
  <c r="H10" i="66" l="1"/>
  <c r="H12" i="74" l="1"/>
  <c r="H11" i="74"/>
  <c r="H10" i="74"/>
  <c r="B11" i="74"/>
  <c r="B10" i="74"/>
  <c r="F11" i="74"/>
  <c r="G4" i="74"/>
  <c r="F4" i="74"/>
  <c r="G3" i="74"/>
  <c r="G5" i="74" s="1"/>
  <c r="F3" i="74"/>
  <c r="F10" i="74" l="1"/>
  <c r="F12" i="74" s="1"/>
  <c r="B8" i="49" l="1"/>
  <c r="D7" i="33"/>
  <c r="C4" i="33"/>
  <c r="D3" i="33"/>
  <c r="P4" i="32"/>
  <c r="E4" i="32"/>
  <c r="E18" i="32"/>
  <c r="D6" i="33" l="1"/>
  <c r="D4" i="33"/>
  <c r="AF5" i="32"/>
  <c r="AF6" i="32"/>
  <c r="AF7" i="32"/>
  <c r="AF8" i="32"/>
  <c r="AF9" i="32"/>
  <c r="AF10" i="32"/>
  <c r="AF11" i="32"/>
  <c r="AF12" i="32"/>
  <c r="AF13" i="32"/>
  <c r="AF14" i="32"/>
  <c r="AF15" i="32"/>
  <c r="AF16" i="32"/>
  <c r="AF17" i="32"/>
  <c r="AF18" i="32"/>
  <c r="AF19" i="32"/>
  <c r="AF20" i="32"/>
  <c r="AF21" i="32"/>
  <c r="AF4" i="32"/>
  <c r="AA5" i="32"/>
  <c r="AA6" i="32"/>
  <c r="AA7" i="32"/>
  <c r="AA8" i="32"/>
  <c r="AA9" i="32"/>
  <c r="AA10" i="32"/>
  <c r="AA11" i="32"/>
  <c r="AA12" i="32"/>
  <c r="AA13" i="32"/>
  <c r="AA14" i="32"/>
  <c r="AA15" i="32"/>
  <c r="AA16" i="32"/>
  <c r="AA17" i="32"/>
  <c r="AA18" i="32"/>
  <c r="AA19" i="32"/>
  <c r="AA20" i="32"/>
  <c r="AA4" i="32"/>
  <c r="U5" i="32"/>
  <c r="U6" i="32"/>
  <c r="U7" i="32"/>
  <c r="U8" i="32"/>
  <c r="U9" i="32"/>
  <c r="U10" i="32"/>
  <c r="U11" i="32"/>
  <c r="U12" i="32"/>
  <c r="U13" i="32"/>
  <c r="U14" i="32"/>
  <c r="U15" i="32"/>
  <c r="U16" i="32"/>
  <c r="U17" i="32"/>
  <c r="U18" i="32"/>
  <c r="U19" i="32"/>
  <c r="U4" i="32"/>
  <c r="P5" i="32"/>
  <c r="P6" i="32"/>
  <c r="P7" i="32"/>
  <c r="P8" i="32"/>
  <c r="P9" i="32"/>
  <c r="P10" i="32"/>
  <c r="P11" i="32"/>
  <c r="P12" i="32"/>
  <c r="P13" i="32"/>
  <c r="P14" i="32"/>
  <c r="P15" i="32"/>
  <c r="F58" i="66"/>
  <c r="H56" i="66"/>
  <c r="H55" i="66"/>
  <c r="H54" i="66"/>
  <c r="H53" i="66"/>
  <c r="I58" i="66" l="1"/>
  <c r="I59" i="66" s="1"/>
  <c r="D4" i="39" s="1"/>
  <c r="F44" i="66"/>
  <c r="H42" i="66"/>
  <c r="H41" i="66"/>
  <c r="H40" i="66"/>
  <c r="I44" i="66" s="1"/>
  <c r="I45" i="66" s="1"/>
  <c r="D3" i="39" s="1"/>
  <c r="H39" i="66"/>
  <c r="K5" i="35" l="1"/>
  <c r="K6" i="35" s="1"/>
  <c r="E4" i="39" s="1"/>
  <c r="F10" i="36" l="1"/>
  <c r="G5" i="34" l="1"/>
  <c r="I5" i="34" s="1"/>
  <c r="G4" i="34"/>
  <c r="AR19" i="32"/>
  <c r="AR18" i="32"/>
  <c r="AR17" i="32"/>
  <c r="AR16" i="32"/>
  <c r="AR15" i="32"/>
  <c r="AR14" i="32"/>
  <c r="AM10" i="32"/>
  <c r="AR10" i="32"/>
  <c r="G6" i="34" l="1"/>
  <c r="B9" i="49" s="1"/>
  <c r="I4" i="34"/>
  <c r="I6" i="34" s="1"/>
  <c r="C9" i="49" l="1"/>
  <c r="E5" i="35" l="1"/>
  <c r="E6" i="35" s="1"/>
  <c r="E9" i="35" l="1"/>
  <c r="E3" i="39"/>
  <c r="E5" i="39" s="1"/>
  <c r="AR13" i="32"/>
  <c r="AR12" i="32"/>
  <c r="AR11" i="32"/>
  <c r="AR9" i="32"/>
  <c r="AM9" i="32"/>
  <c r="AR8" i="32"/>
  <c r="AM8" i="32"/>
  <c r="AR7" i="32"/>
  <c r="AM7" i="32"/>
  <c r="AR6" i="32"/>
  <c r="AM6" i="32"/>
  <c r="AR5" i="32"/>
  <c r="AM5" i="32"/>
  <c r="AR4" i="32"/>
  <c r="AM4" i="32"/>
  <c r="U20" i="32" l="1"/>
  <c r="P16" i="32"/>
  <c r="D5" i="33" s="1"/>
  <c r="AA21" i="32"/>
  <c r="AF22" i="32"/>
  <c r="D8" i="33" s="1"/>
  <c r="J21" i="32"/>
  <c r="AR20" i="32"/>
  <c r="D10" i="33" s="1"/>
  <c r="AM11" i="32"/>
  <c r="D9" i="33" s="1"/>
  <c r="H9" i="66" l="1"/>
  <c r="F27" i="66" l="1"/>
  <c r="H25" i="66"/>
  <c r="H24" i="66"/>
  <c r="H23" i="66"/>
  <c r="H22" i="66"/>
  <c r="I27" i="66" l="1"/>
  <c r="I28" i="66" s="1"/>
  <c r="C8" i="33" l="1"/>
  <c r="E4" i="33"/>
  <c r="G4" i="33" s="1"/>
  <c r="C10" i="33"/>
  <c r="C6" i="33"/>
  <c r="E8" i="33"/>
  <c r="G8" i="33" s="1"/>
  <c r="F13" i="66" l="1"/>
  <c r="H11" i="66"/>
  <c r="H8" i="66"/>
  <c r="F4" i="39" l="1"/>
  <c r="H4" i="39" s="1"/>
  <c r="I13" i="66"/>
  <c r="I14" i="66" s="1"/>
  <c r="C3" i="33" s="1"/>
  <c r="C7" i="33" l="1"/>
  <c r="C9" i="33"/>
  <c r="C5" i="33"/>
  <c r="G9" i="36"/>
  <c r="G10" i="36" s="1"/>
  <c r="B16" i="49" s="1"/>
  <c r="E7" i="33" l="1"/>
  <c r="G7" i="33" s="1"/>
  <c r="D3" i="49" l="1"/>
  <c r="D4" i="49" s="1"/>
  <c r="F3" i="39" l="1"/>
  <c r="H3" i="39" s="1"/>
  <c r="H5" i="39" s="1"/>
  <c r="E9" i="33" l="1"/>
  <c r="G9" i="33" s="1"/>
  <c r="E3" i="33" l="1"/>
  <c r="G3" i="33" s="1"/>
  <c r="E10" i="33" l="1"/>
  <c r="G10" i="33" s="1"/>
  <c r="B10" i="49" l="1"/>
  <c r="C10" i="49"/>
  <c r="E5" i="33"/>
  <c r="G5" i="33" s="1"/>
  <c r="E6" i="33" l="1"/>
  <c r="G6" i="33" s="1"/>
  <c r="G11" i="33" s="1"/>
  <c r="C8" i="49" s="1"/>
  <c r="C11" i="49" s="1"/>
  <c r="B15" i="49" s="1"/>
  <c r="D11" i="33"/>
  <c r="B11" i="49" s="1"/>
  <c r="B20" i="49" s="1"/>
  <c r="B17" i="49" l="1"/>
  <c r="B24" i="49" s="1"/>
</calcChain>
</file>

<file path=xl/sharedStrings.xml><?xml version="1.0" encoding="utf-8"?>
<sst xmlns="http://schemas.openxmlformats.org/spreadsheetml/2006/main" count="279" uniqueCount="143">
  <si>
    <t>Υπολογισμός συντελεστή θερμοπερατότητας</t>
  </si>
  <si>
    <t>Πάχος</t>
  </si>
  <si>
    <t>λ</t>
  </si>
  <si>
    <t>R=d/λ</t>
  </si>
  <si>
    <t>d (m)</t>
  </si>
  <si>
    <t>W/mK</t>
  </si>
  <si>
    <t>α/α</t>
  </si>
  <si>
    <t>Στρώσεις δομικού στοιχείου</t>
  </si>
  <si>
    <t>Σd [m]</t>
  </si>
  <si>
    <r>
      <t>m</t>
    </r>
    <r>
      <rPr>
        <vertAlign val="superscript"/>
        <sz val="11"/>
        <rFont val="Arial"/>
        <family val="2"/>
        <charset val="161"/>
      </rPr>
      <t>2</t>
    </r>
    <r>
      <rPr>
        <sz val="11"/>
        <rFont val="Arial"/>
        <family val="2"/>
        <charset val="161"/>
      </rPr>
      <t>K/W</t>
    </r>
  </si>
  <si>
    <r>
      <t>R</t>
    </r>
    <r>
      <rPr>
        <vertAlign val="subscript"/>
        <sz val="11"/>
        <rFont val="Arial"/>
        <family val="2"/>
        <charset val="161"/>
      </rPr>
      <t>a</t>
    </r>
    <r>
      <rPr>
        <sz val="11"/>
        <rFont val="Arial"/>
        <family val="2"/>
        <charset val="161"/>
      </rPr>
      <t xml:space="preserve"> (εξωτερ.)</t>
    </r>
  </si>
  <si>
    <r>
      <t>R</t>
    </r>
    <r>
      <rPr>
        <vertAlign val="subscript"/>
        <sz val="11"/>
        <rFont val="Arial"/>
        <family val="2"/>
        <charset val="161"/>
      </rPr>
      <t>i</t>
    </r>
    <r>
      <rPr>
        <sz val="11"/>
        <rFont val="Arial"/>
        <family val="2"/>
        <charset val="161"/>
      </rPr>
      <t xml:space="preserve"> (εσωτερ.)</t>
    </r>
  </si>
  <si>
    <r>
      <t>ΣR [m</t>
    </r>
    <r>
      <rPr>
        <b/>
        <vertAlign val="superscript"/>
        <sz val="11"/>
        <rFont val="Arial"/>
        <family val="2"/>
        <charset val="161"/>
      </rPr>
      <t>2</t>
    </r>
    <r>
      <rPr>
        <b/>
        <sz val="11"/>
        <rFont val="Arial"/>
        <family val="2"/>
        <charset val="161"/>
      </rPr>
      <t>K/W]</t>
    </r>
  </si>
  <si>
    <r>
      <t>U [W/m</t>
    </r>
    <r>
      <rPr>
        <b/>
        <vertAlign val="superscript"/>
        <sz val="11"/>
        <rFont val="Arial"/>
        <family val="2"/>
        <charset val="161"/>
      </rPr>
      <t>2</t>
    </r>
    <r>
      <rPr>
        <b/>
        <sz val="11"/>
        <rFont val="Arial"/>
        <family val="2"/>
        <charset val="161"/>
      </rPr>
      <t>K]</t>
    </r>
  </si>
  <si>
    <t>Οπτοπλινθοδομή</t>
  </si>
  <si>
    <t>Θερμομόνωση</t>
  </si>
  <si>
    <t>Επίχρισμα</t>
  </si>
  <si>
    <t>Οπλισμένο σκυρόδεμα</t>
  </si>
  <si>
    <t>Κεραμικά πλακίδια</t>
  </si>
  <si>
    <t>Τσιμεντοκονία</t>
  </si>
  <si>
    <r>
      <t>m</t>
    </r>
    <r>
      <rPr>
        <vertAlign val="superscript"/>
        <sz val="10"/>
        <rFont val="Arial"/>
        <family val="2"/>
        <charset val="161"/>
      </rPr>
      <t>2</t>
    </r>
    <r>
      <rPr>
        <sz val="10"/>
        <rFont val="Arial"/>
        <family val="2"/>
        <charset val="161"/>
      </rPr>
      <t>K/W</t>
    </r>
  </si>
  <si>
    <t>δομικό στοιχείο</t>
  </si>
  <si>
    <t>υποστηλώματα/τοιχεία/δοκοί – πάχος φέροντος οργανισμού 0.25m</t>
  </si>
  <si>
    <t>[W/m²K]</t>
  </si>
  <si>
    <t>πλάτος [m]</t>
  </si>
  <si>
    <t>ύψος [m]</t>
  </si>
  <si>
    <t>εμβαδό [m²]</t>
  </si>
  <si>
    <t>ΣΑ=</t>
  </si>
  <si>
    <t>όροφος</t>
  </si>
  <si>
    <t>όψη</t>
  </si>
  <si>
    <t>στοιχείο</t>
  </si>
  <si>
    <t>U [W/m²K]</t>
  </si>
  <si>
    <t>A [m²]</t>
  </si>
  <si>
    <t>UxA [W/K]</t>
  </si>
  <si>
    <t>b</t>
  </si>
  <si>
    <t>bxUxA [W/K]</t>
  </si>
  <si>
    <t>ισόγειο</t>
  </si>
  <si>
    <t>Όροφος</t>
  </si>
  <si>
    <t>πλάτος[m]</t>
  </si>
  <si>
    <t>εμβαδό Α [m²]</t>
  </si>
  <si>
    <t>U</t>
  </si>
  <si>
    <t>UxAxb [W/K]</t>
  </si>
  <si>
    <t>Οριζοντιες θερμογεφυρες</t>
  </si>
  <si>
    <t>Κατηγορία</t>
  </si>
  <si>
    <t>Ψ [W/m]</t>
  </si>
  <si>
    <t>μήκος l [m]</t>
  </si>
  <si>
    <t>Σ(lxΨ)[W/K]</t>
  </si>
  <si>
    <t>Οριζόντιες αδιαφανείς επιφάνειες</t>
  </si>
  <si>
    <t>δομικό</t>
  </si>
  <si>
    <t>ΣA [m²]</t>
  </si>
  <si>
    <t>ΣΑxU</t>
  </si>
  <si>
    <t>[W/K]</t>
  </si>
  <si>
    <t>bxUxΣA</t>
  </si>
  <si>
    <t>δάπεδο σε επαφή με έδαφος</t>
  </si>
  <si>
    <t>Σύνολο</t>
  </si>
  <si>
    <t>ΣΑ[m²]</t>
  </si>
  <si>
    <t>Εμβαδό [m²]</t>
  </si>
  <si>
    <t>Ύψος [m]</t>
  </si>
  <si>
    <t>Όγκος [m³]</t>
  </si>
  <si>
    <t>Σ(bxUxA)</t>
  </si>
  <si>
    <t>Όγκος</t>
  </si>
  <si>
    <t>Τύπος  δομικού στοιχείου</t>
  </si>
  <si>
    <t>κατακόρυφα</t>
  </si>
  <si>
    <t>οριζόντια</t>
  </si>
  <si>
    <t>Σ(bxUxA) [W/m2K]</t>
  </si>
  <si>
    <t xml:space="preserve">Σ (bxUxA) =   </t>
  </si>
  <si>
    <t xml:space="preserve">Σ (bxΨxl) = </t>
  </si>
  <si>
    <t>Σ [W/K]</t>
  </si>
  <si>
    <t xml:space="preserve">Σ A/V </t>
  </si>
  <si>
    <t xml:space="preserve"> [1/m]</t>
  </si>
  <si>
    <t>όριο</t>
  </si>
  <si>
    <t>κουφώματα</t>
  </si>
  <si>
    <t>Um</t>
  </si>
  <si>
    <t>ισογειο</t>
  </si>
  <si>
    <t>Σύνολα</t>
  </si>
  <si>
    <t xml:space="preserve">Ισόγειο </t>
  </si>
  <si>
    <t>ΚΑΤΑΚΟΡΥΦΑ</t>
  </si>
  <si>
    <t>υποστυλώματα, τοιχεία και δοκοί πάχος 25 εκ.</t>
  </si>
  <si>
    <t>ΟΡΙΖΟΝΤΙΑ</t>
  </si>
  <si>
    <t>υποστυλώματα/ τοιχεία/δοκοί 0.25</t>
  </si>
  <si>
    <r>
      <t>&lt; U</t>
    </r>
    <r>
      <rPr>
        <vertAlign val="subscript"/>
        <sz val="11"/>
        <color theme="1"/>
        <rFont val="Arial"/>
        <family val="2"/>
        <charset val="161"/>
      </rPr>
      <t>max</t>
    </r>
    <r>
      <rPr>
        <sz val="11"/>
        <color theme="1"/>
        <rFont val="Arial"/>
        <family val="2"/>
        <charset val="161"/>
      </rPr>
      <t xml:space="preserve"> = 0,45</t>
    </r>
  </si>
  <si>
    <t xml:space="preserve">Σύνολο θερμικών απωλειών </t>
  </si>
  <si>
    <t>εξωτερική τοιχοποιία – πάχος πλίνθου 0.25m</t>
  </si>
  <si>
    <t xml:space="preserve">εξωτερική τοιχοποιία 0.25 </t>
  </si>
  <si>
    <t xml:space="preserve">τοιχοποιία πάχος πλίνθου 25εκ. </t>
  </si>
  <si>
    <t>4,1β</t>
  </si>
  <si>
    <t>ΤΕΛΙΚΟ ΣΥΝΟΛΟ</t>
  </si>
  <si>
    <t>φάρδος [m]</t>
  </si>
  <si>
    <t>Κωδικός σκαριφήματος</t>
  </si>
  <si>
    <t>ΔΟΜΙΚΑ ΣΤΟΙΧΕΙΑ Ζ1 - Ground floor</t>
  </si>
  <si>
    <t>Z1:NW</t>
  </si>
  <si>
    <t>Z1:SW</t>
  </si>
  <si>
    <t>Z1:EW</t>
  </si>
  <si>
    <t>Z1:WW</t>
  </si>
  <si>
    <t>WALL:BRICK</t>
  </si>
  <si>
    <t>Z1:EP</t>
  </si>
  <si>
    <t>Z1:WB</t>
  </si>
  <si>
    <t>WALL:PIER &amp; WALL:BEAM</t>
  </si>
  <si>
    <t xml:space="preserve">δάπεδο - πάχος πλάκας 15 εκ. </t>
  </si>
  <si>
    <t>FLOOR</t>
  </si>
  <si>
    <t>Ελαφροσκυρόδεμα κλίσεων</t>
  </si>
  <si>
    <t xml:space="preserve">δώμα - πάχος πλάκας 15 εκ. </t>
  </si>
  <si>
    <t>ROOF</t>
  </si>
  <si>
    <t>Z1:F</t>
  </si>
  <si>
    <t>Z1:R</t>
  </si>
  <si>
    <t>ΟΨΗ Ν</t>
  </si>
  <si>
    <t>ΟΨΗ Β</t>
  </si>
  <si>
    <t>ΟΨΗ A</t>
  </si>
  <si>
    <t>ΟΨΗ Δ</t>
  </si>
  <si>
    <t>N</t>
  </si>
  <si>
    <t>B</t>
  </si>
  <si>
    <t>A</t>
  </si>
  <si>
    <t>Δ</t>
  </si>
  <si>
    <t xml:space="preserve">Δάπεδο </t>
  </si>
  <si>
    <t>Δώμα</t>
  </si>
  <si>
    <t>δάπεδο</t>
  </si>
  <si>
    <t>δώμα</t>
  </si>
  <si>
    <t>πόρτα</t>
  </si>
  <si>
    <t>παράθυρο</t>
  </si>
  <si>
    <t>Θερμογέφυρες δώματος / οροφής σε προεξοχή</t>
  </si>
  <si>
    <t>Δ27</t>
  </si>
  <si>
    <r>
      <t>&lt; U</t>
    </r>
    <r>
      <rPr>
        <vertAlign val="subscript"/>
        <sz val="11"/>
        <color theme="1"/>
        <rFont val="Arial"/>
        <family val="2"/>
        <charset val="161"/>
      </rPr>
      <t>max</t>
    </r>
    <r>
      <rPr>
        <sz val="11"/>
        <color theme="1"/>
        <rFont val="Arial"/>
        <family val="2"/>
        <charset val="161"/>
      </rPr>
      <t xml:space="preserve"> = 0,50</t>
    </r>
  </si>
  <si>
    <r>
      <t>&lt; U</t>
    </r>
    <r>
      <rPr>
        <vertAlign val="subscript"/>
        <sz val="11"/>
        <color theme="1"/>
        <rFont val="Arial"/>
        <family val="2"/>
        <charset val="161"/>
      </rPr>
      <t>max</t>
    </r>
    <r>
      <rPr>
        <sz val="11"/>
        <color theme="1"/>
        <rFont val="Arial"/>
        <family val="2"/>
        <charset val="161"/>
      </rPr>
      <t xml:space="preserve"> = 0,90</t>
    </r>
  </si>
  <si>
    <t>συνολικός αθέλητος αερισμός</t>
  </si>
  <si>
    <t>Πλάτος ανοίγματος</t>
  </si>
  <si>
    <t>Ύψος ανοίγματος</t>
  </si>
  <si>
    <r>
      <t>Εμβαδό ανοίγματος [m</t>
    </r>
    <r>
      <rPr>
        <b/>
        <vertAlign val="superscript"/>
        <sz val="11"/>
        <color rgb="FF000000"/>
        <rFont val="Arial"/>
        <family val="2"/>
        <charset val="161"/>
      </rPr>
      <t>2</t>
    </r>
    <r>
      <rPr>
        <b/>
        <sz val="11"/>
        <color rgb="FF000000"/>
        <rFont val="Arial"/>
        <family val="2"/>
        <charset val="161"/>
      </rPr>
      <t>]</t>
    </r>
  </si>
  <si>
    <r>
      <t>Μήκος L</t>
    </r>
    <r>
      <rPr>
        <b/>
        <vertAlign val="subscript"/>
        <sz val="11"/>
        <color rgb="FF000000"/>
        <rFont val="Arial"/>
        <family val="2"/>
        <charset val="161"/>
      </rPr>
      <t>g</t>
    </r>
    <r>
      <rPr>
        <b/>
        <sz val="11"/>
        <color rgb="FF000000"/>
        <rFont val="Arial"/>
        <family val="2"/>
        <charset val="161"/>
      </rPr>
      <t xml:space="preserve"> [m]</t>
    </r>
  </si>
  <si>
    <t>περίμετρος ανοιγμάτων</t>
  </si>
  <si>
    <t>Συντελεστής θέσης και ανεμόπτωσης Η</t>
  </si>
  <si>
    <r>
      <t>V</t>
    </r>
    <r>
      <rPr>
        <b/>
        <vertAlign val="subscript"/>
        <sz val="9"/>
        <color rgb="FF000000"/>
        <rFont val="Arial"/>
        <family val="2"/>
        <charset val="161"/>
      </rPr>
      <t>inf</t>
    </r>
  </si>
  <si>
    <t>ΙΣΟΓΕΙΟ</t>
  </si>
  <si>
    <r>
      <t>ΣV</t>
    </r>
    <r>
      <rPr>
        <b/>
        <vertAlign val="subscript"/>
        <sz val="11"/>
        <color rgb="FF000000"/>
        <rFont val="Arial"/>
        <family val="2"/>
        <charset val="161"/>
      </rPr>
      <t>inf</t>
    </r>
  </si>
  <si>
    <t>Άνοιγμα</t>
  </si>
  <si>
    <t>Πόρτα</t>
  </si>
  <si>
    <t>Παράθυρο</t>
  </si>
  <si>
    <t>Συντελεστής αεροδιαπε-ρατότητας α</t>
  </si>
  <si>
    <t>Συντελεστής διεισδυτικό-τητας R</t>
  </si>
  <si>
    <r>
      <t>m</t>
    </r>
    <r>
      <rPr>
        <vertAlign val="superscript"/>
        <sz val="11"/>
        <color theme="1"/>
        <rFont val="Calibri"/>
        <family val="2"/>
        <charset val="161"/>
        <scheme val="minor"/>
      </rPr>
      <t>3</t>
    </r>
    <r>
      <rPr>
        <sz val="11"/>
        <color theme="1"/>
        <rFont val="Calibri"/>
        <family val="2"/>
        <charset val="161"/>
        <scheme val="minor"/>
      </rPr>
      <t>/s</t>
    </r>
  </si>
  <si>
    <r>
      <t>m</t>
    </r>
    <r>
      <rPr>
        <vertAlign val="superscript"/>
        <sz val="11"/>
        <color theme="1"/>
        <rFont val="Calibri"/>
        <family val="2"/>
        <charset val="161"/>
        <scheme val="minor"/>
      </rPr>
      <t>3</t>
    </r>
    <r>
      <rPr>
        <sz val="11"/>
        <color theme="1"/>
        <rFont val="Calibri"/>
        <family val="2"/>
        <charset val="161"/>
        <scheme val="minor"/>
      </rPr>
      <t>/h</t>
    </r>
  </si>
  <si>
    <t xml:space="preserve">ΚΕΛΥΦΟΣ - ΔΟΜΙΚΑ ΣΤΟΙΧΕΙΑ </t>
  </si>
  <si>
    <t>ΘΕΡΜΟΓΕΦΥΡΕΣ</t>
  </si>
  <si>
    <t>ΑΚΟΥΣΙΟΣ/ ΑΘΕΛΗΤΟΣ ΑΕΡΙΣΜΟΣ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</si>
</sst>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00"/>
    <numFmt numFmtId="165" formatCode="0.00000"/>
  </numFmts>
  <fonts count="3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161"/>
      <scheme val="minor"/>
    </font>
    <font>
      <sz val="11"/>
      <color theme="1"/>
      <name val="Arial"/>
      <family val="2"/>
      <charset val="161"/>
    </font>
    <font>
      <b/>
      <sz val="11"/>
      <color theme="1"/>
      <name val="Arial"/>
      <family val="2"/>
      <charset val="161"/>
    </font>
    <font>
      <vertAlign val="subscript"/>
      <sz val="11"/>
      <color theme="1"/>
      <name val="Arial"/>
      <family val="2"/>
      <charset val="161"/>
    </font>
    <font>
      <b/>
      <sz val="11"/>
      <name val="Arial"/>
      <family val="2"/>
      <charset val="161"/>
    </font>
    <font>
      <sz val="11"/>
      <name val="Arial"/>
      <family val="2"/>
      <charset val="161"/>
    </font>
    <font>
      <vertAlign val="superscript"/>
      <sz val="11"/>
      <name val="Arial"/>
      <family val="2"/>
      <charset val="161"/>
    </font>
    <font>
      <vertAlign val="subscript"/>
      <sz val="11"/>
      <name val="Arial"/>
      <family val="2"/>
      <charset val="161"/>
    </font>
    <font>
      <b/>
      <vertAlign val="superscript"/>
      <sz val="11"/>
      <name val="Arial"/>
      <family val="2"/>
      <charset val="161"/>
    </font>
    <font>
      <sz val="10"/>
      <name val="Arial"/>
      <family val="2"/>
      <charset val="161"/>
    </font>
    <font>
      <vertAlign val="superscript"/>
      <sz val="10"/>
      <name val="Arial"/>
      <family val="2"/>
      <charset val="161"/>
    </font>
    <font>
      <b/>
      <sz val="11"/>
      <color theme="1"/>
      <name val="Calibri"/>
      <family val="2"/>
      <charset val="161"/>
      <scheme val="minor"/>
    </font>
    <font>
      <sz val="11"/>
      <color rgb="FF000000"/>
      <name val="Arial"/>
      <family val="2"/>
      <charset val="161"/>
    </font>
    <font>
      <b/>
      <sz val="11"/>
      <color rgb="FF000000"/>
      <name val="Arial"/>
      <family val="2"/>
      <charset val="161"/>
    </font>
    <font>
      <u/>
      <sz val="11"/>
      <color theme="1"/>
      <name val="Arial"/>
      <family val="2"/>
      <charset val="161"/>
    </font>
    <font>
      <sz val="10"/>
      <color theme="1"/>
      <name val="Arial"/>
      <family val="2"/>
      <charset val="161"/>
    </font>
    <font>
      <sz val="12"/>
      <color theme="1"/>
      <name val="Arial"/>
      <family val="2"/>
      <charset val="161"/>
    </font>
    <font>
      <b/>
      <sz val="11"/>
      <color rgb="FFFF0000"/>
      <name val="Calibri"/>
      <family val="2"/>
      <charset val="161"/>
      <scheme val="minor"/>
    </font>
    <font>
      <sz val="11"/>
      <color theme="1"/>
      <name val="Times New Roman"/>
      <family val="1"/>
      <charset val="161"/>
    </font>
    <font>
      <b/>
      <sz val="14"/>
      <color theme="1"/>
      <name val="Calibri"/>
      <family val="2"/>
      <charset val="161"/>
      <scheme val="minor"/>
    </font>
    <font>
      <b/>
      <sz val="11"/>
      <color indexed="9"/>
      <name val="Arial"/>
      <family val="2"/>
      <charset val="161"/>
    </font>
    <font>
      <b/>
      <sz val="20"/>
      <color theme="1"/>
      <name val="Arial"/>
      <family val="2"/>
      <charset val="161"/>
    </font>
    <font>
      <b/>
      <sz val="16"/>
      <color theme="1"/>
      <name val="Arial"/>
      <family val="2"/>
      <charset val="161"/>
    </font>
    <font>
      <b/>
      <vertAlign val="superscript"/>
      <sz val="11"/>
      <color rgb="FF000000"/>
      <name val="Arial"/>
      <family val="2"/>
      <charset val="161"/>
    </font>
    <font>
      <b/>
      <vertAlign val="subscript"/>
      <sz val="11"/>
      <color rgb="FF000000"/>
      <name val="Arial"/>
      <family val="2"/>
      <charset val="161"/>
    </font>
    <font>
      <b/>
      <sz val="9"/>
      <color rgb="FF000000"/>
      <name val="Arial"/>
      <family val="2"/>
      <charset val="161"/>
    </font>
    <font>
      <b/>
      <vertAlign val="subscript"/>
      <sz val="9"/>
      <color rgb="FF000000"/>
      <name val="Arial"/>
      <family val="2"/>
      <charset val="161"/>
    </font>
    <font>
      <sz val="10"/>
      <color theme="1"/>
      <name val="Times New Roman"/>
      <family val="1"/>
      <charset val="161"/>
    </font>
    <font>
      <vertAlign val="superscript"/>
      <sz val="11"/>
      <color theme="1"/>
      <name val="Calibri"/>
      <family val="2"/>
      <charset val="161"/>
      <scheme val="minor"/>
    </font>
    <font>
      <b/>
      <sz val="26"/>
      <name val="Calibri"/>
      <family val="2"/>
      <charset val="161"/>
      <scheme val="minor"/>
    </font>
    <font>
      <b/>
      <sz val="11"/>
      <color rgb="FFFF0000"/>
      <name val="Arial"/>
      <family val="2"/>
      <charset val="161"/>
    </font>
  </fonts>
  <fills count="15">
    <fill>
      <patternFill patternType="none"/>
    </fill>
    <fill>
      <patternFill patternType="gray125"/>
    </fill>
    <fill>
      <patternFill patternType="solid">
        <fgColor theme="6" tint="0.59999389629810485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rgb="FFC2D69B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 tint="-0.499984740745262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rgb="FF00B050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 tint="-4.9989318521683403E-2"/>
        <bgColor indexed="64"/>
      </patternFill>
    </fill>
  </fills>
  <borders count="42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double">
        <color indexed="64"/>
      </bottom>
      <diagonal/>
    </border>
    <border>
      <left/>
      <right/>
      <top style="double">
        <color indexed="64"/>
      </top>
      <bottom/>
      <diagonal/>
    </border>
    <border>
      <left/>
      <right/>
      <top/>
      <bottom style="dotted">
        <color indexed="64"/>
      </bottom>
      <diagonal/>
    </border>
    <border>
      <left/>
      <right style="dotted">
        <color indexed="64"/>
      </right>
      <top/>
      <bottom/>
      <diagonal/>
    </border>
    <border>
      <left/>
      <right style="dotted">
        <color indexed="64"/>
      </right>
      <top/>
      <bottom style="dotted">
        <color indexed="64"/>
      </bottom>
      <diagonal/>
    </border>
    <border>
      <left/>
      <right style="dotted">
        <color indexed="64"/>
      </right>
      <top/>
      <bottom style="double">
        <color indexed="64"/>
      </bottom>
      <diagonal/>
    </border>
    <border>
      <left style="dotted">
        <color indexed="64"/>
      </left>
      <right/>
      <top/>
      <bottom style="double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rgb="FF000000"/>
      </bottom>
      <diagonal/>
    </border>
    <border>
      <left style="medium">
        <color indexed="64"/>
      </left>
      <right style="medium">
        <color indexed="64"/>
      </right>
      <top style="medium">
        <color rgb="FF000000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dotted">
        <color indexed="64"/>
      </left>
      <right/>
      <top/>
      <bottom/>
      <diagonal/>
    </border>
    <border>
      <left style="dotted">
        <color indexed="64"/>
      </left>
      <right/>
      <top/>
      <bottom style="dotted">
        <color indexed="64"/>
      </bottom>
      <diagonal/>
    </border>
    <border>
      <left style="dotted">
        <color indexed="64"/>
      </left>
      <right/>
      <top style="dotted">
        <color indexed="64"/>
      </top>
      <bottom style="dotted">
        <color indexed="64"/>
      </bottom>
      <diagonal/>
    </border>
    <border>
      <left/>
      <right/>
      <top style="dotted">
        <color indexed="64"/>
      </top>
      <bottom style="dotted">
        <color indexed="64"/>
      </bottom>
      <diagonal/>
    </border>
    <border>
      <left style="dotted">
        <color indexed="64"/>
      </left>
      <right/>
      <top style="dotted">
        <color indexed="64"/>
      </top>
      <bottom/>
      <diagonal/>
    </border>
    <border>
      <left/>
      <right/>
      <top style="dotted">
        <color indexed="64"/>
      </top>
      <bottom/>
      <diagonal/>
    </border>
    <border>
      <left/>
      <right style="dotted">
        <color indexed="64"/>
      </right>
      <top style="dotted">
        <color indexed="64"/>
      </top>
      <bottom/>
      <diagonal/>
    </border>
    <border>
      <left/>
      <right style="dotted">
        <color indexed="64"/>
      </right>
      <top style="dotted">
        <color indexed="64"/>
      </top>
      <bottom style="dotted">
        <color indexed="64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</borders>
  <cellStyleXfs count="1">
    <xf numFmtId="0" fontId="0" fillId="0" borderId="0"/>
  </cellStyleXfs>
  <cellXfs count="306">
    <xf numFmtId="0" fontId="0" fillId="0" borderId="0" xfId="0"/>
    <xf numFmtId="0" fontId="2" fillId="0" borderId="0" xfId="0" applyFont="1"/>
    <xf numFmtId="0" fontId="3" fillId="0" borderId="0" xfId="0" applyFont="1"/>
    <xf numFmtId="0" fontId="2" fillId="0" borderId="0" xfId="0" applyFont="1" applyBorder="1"/>
    <xf numFmtId="0" fontId="2" fillId="0" borderId="0" xfId="0" applyFont="1" applyBorder="1" applyAlignment="1">
      <alignment horizontal="center" vertical="center"/>
    </xf>
    <xf numFmtId="0" fontId="5" fillId="0" borderId="0" xfId="0" applyFont="1" applyBorder="1" applyAlignment="1">
      <alignment horizontal="center" vertical="center"/>
    </xf>
    <xf numFmtId="0" fontId="5" fillId="0" borderId="6" xfId="0" applyFont="1" applyBorder="1" applyAlignment="1">
      <alignment horizontal="center" vertical="center"/>
    </xf>
    <xf numFmtId="0" fontId="5" fillId="0" borderId="7" xfId="0" applyFont="1" applyFill="1" applyBorder="1" applyAlignment="1">
      <alignment horizontal="center" vertical="center"/>
    </xf>
    <xf numFmtId="0" fontId="6" fillId="0" borderId="6" xfId="0" applyFont="1" applyFill="1" applyBorder="1" applyAlignment="1">
      <alignment horizontal="center" vertical="center"/>
    </xf>
    <xf numFmtId="164" fontId="6" fillId="0" borderId="6" xfId="0" applyNumberFormat="1" applyFont="1" applyBorder="1" applyAlignment="1">
      <alignment horizontal="center" vertical="center"/>
    </xf>
    <xf numFmtId="2" fontId="5" fillId="0" borderId="0" xfId="0" applyNumberFormat="1" applyFont="1" applyBorder="1" applyAlignment="1">
      <alignment horizontal="right" vertical="center"/>
    </xf>
    <xf numFmtId="0" fontId="6" fillId="0" borderId="0" xfId="0" applyFont="1" applyBorder="1"/>
    <xf numFmtId="0" fontId="5" fillId="2" borderId="0" xfId="0" applyFont="1" applyFill="1" applyBorder="1" applyAlignment="1">
      <alignment horizontal="center" vertical="center"/>
    </xf>
    <xf numFmtId="2" fontId="5" fillId="2" borderId="0" xfId="0" applyNumberFormat="1" applyFont="1" applyFill="1" applyBorder="1" applyAlignment="1">
      <alignment horizontal="right" vertical="center"/>
    </xf>
    <xf numFmtId="0" fontId="5" fillId="0" borderId="4" xfId="0" applyFont="1" applyBorder="1" applyAlignment="1">
      <alignment horizontal="center" vertical="center"/>
    </xf>
    <xf numFmtId="0" fontId="6" fillId="0" borderId="0" xfId="0" applyFont="1" applyBorder="1" applyAlignment="1">
      <alignment horizontal="center"/>
    </xf>
    <xf numFmtId="0" fontId="12" fillId="0" borderId="0" xfId="0" applyFont="1"/>
    <xf numFmtId="0" fontId="13" fillId="0" borderId="13" xfId="0" applyFont="1" applyBorder="1" applyAlignment="1">
      <alignment vertical="center" wrapText="1"/>
    </xf>
    <xf numFmtId="0" fontId="14" fillId="0" borderId="1" xfId="0" applyFont="1" applyFill="1" applyBorder="1" applyAlignment="1">
      <alignment vertical="center" wrapText="1"/>
    </xf>
    <xf numFmtId="0" fontId="13" fillId="0" borderId="1" xfId="0" applyFont="1" applyBorder="1" applyAlignment="1">
      <alignment vertical="center" wrapText="1"/>
    </xf>
    <xf numFmtId="0" fontId="13" fillId="0" borderId="0" xfId="0" applyFont="1" applyBorder="1" applyAlignment="1">
      <alignment vertical="center" wrapText="1"/>
    </xf>
    <xf numFmtId="0" fontId="13" fillId="0" borderId="13" xfId="0" applyFont="1" applyBorder="1" applyAlignment="1">
      <alignment horizontal="center" vertical="center" wrapText="1"/>
    </xf>
    <xf numFmtId="0" fontId="14" fillId="0" borderId="1" xfId="0" applyFont="1" applyFill="1" applyBorder="1" applyAlignment="1">
      <alignment horizontal="center" vertical="center" wrapText="1"/>
    </xf>
    <xf numFmtId="0" fontId="0" fillId="0" borderId="0" xfId="0" applyFont="1"/>
    <xf numFmtId="0" fontId="3" fillId="0" borderId="18" xfId="0" applyFont="1" applyBorder="1" applyAlignment="1">
      <alignment horizontal="center" vertical="center" wrapText="1"/>
    </xf>
    <xf numFmtId="0" fontId="3" fillId="0" borderId="13" xfId="0" applyFont="1" applyBorder="1" applyAlignment="1">
      <alignment horizontal="center" vertical="center" wrapText="1"/>
    </xf>
    <xf numFmtId="0" fontId="16" fillId="0" borderId="13" xfId="0" applyFont="1" applyBorder="1" applyAlignment="1">
      <alignment horizontal="center" vertical="center" wrapText="1"/>
    </xf>
    <xf numFmtId="2" fontId="13" fillId="0" borderId="13" xfId="0" applyNumberFormat="1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wrapText="1"/>
    </xf>
    <xf numFmtId="0" fontId="3" fillId="0" borderId="11" xfId="0" applyFont="1" applyBorder="1" applyAlignment="1">
      <alignment horizontal="center" wrapText="1"/>
    </xf>
    <xf numFmtId="0" fontId="2" fillId="0" borderId="12" xfId="0" applyFont="1" applyBorder="1" applyAlignment="1">
      <alignment horizontal="center" wrapText="1"/>
    </xf>
    <xf numFmtId="2" fontId="2" fillId="0" borderId="13" xfId="0" applyNumberFormat="1" applyFont="1" applyBorder="1" applyAlignment="1">
      <alignment horizontal="center" wrapText="1"/>
    </xf>
    <xf numFmtId="2" fontId="14" fillId="4" borderId="13" xfId="0" applyNumberFormat="1" applyFont="1" applyFill="1" applyBorder="1" applyAlignment="1">
      <alignment horizontal="center" wrapText="1"/>
    </xf>
    <xf numFmtId="0" fontId="14" fillId="0" borderId="12" xfId="0" applyFont="1" applyBorder="1" applyAlignment="1">
      <alignment wrapText="1"/>
    </xf>
    <xf numFmtId="0" fontId="14" fillId="3" borderId="0" xfId="0" applyFont="1" applyFill="1" applyBorder="1" applyAlignment="1">
      <alignment horizontal="center" vertical="center" wrapText="1"/>
    </xf>
    <xf numFmtId="0" fontId="3" fillId="3" borderId="0" xfId="0" applyFont="1" applyFill="1" applyBorder="1" applyAlignment="1">
      <alignment horizontal="center" vertical="center" wrapText="1"/>
    </xf>
    <xf numFmtId="0" fontId="14" fillId="0" borderId="26" xfId="0" applyFont="1" applyBorder="1" applyAlignment="1">
      <alignment wrapText="1"/>
    </xf>
    <xf numFmtId="2" fontId="13" fillId="0" borderId="13" xfId="0" applyNumberFormat="1" applyFont="1" applyBorder="1" applyAlignment="1">
      <alignment horizontal="center" wrapText="1"/>
    </xf>
    <xf numFmtId="0" fontId="14" fillId="0" borderId="12" xfId="0" applyFont="1" applyFill="1" applyBorder="1" applyAlignment="1">
      <alignment horizontal="right" wrapText="1"/>
    </xf>
    <xf numFmtId="0" fontId="3" fillId="0" borderId="22" xfId="0" applyFont="1" applyBorder="1" applyAlignment="1">
      <alignment vertical="top" wrapText="1"/>
    </xf>
    <xf numFmtId="2" fontId="3" fillId="0" borderId="23" xfId="0" applyNumberFormat="1" applyFont="1" applyBorder="1" applyAlignment="1">
      <alignment vertical="top" wrapText="1"/>
    </xf>
    <xf numFmtId="0" fontId="3" fillId="0" borderId="24" xfId="0" applyFont="1" applyBorder="1" applyAlignment="1">
      <alignment vertical="top" wrapText="1"/>
    </xf>
    <xf numFmtId="0" fontId="3" fillId="0" borderId="24" xfId="0" applyFont="1" applyBorder="1" applyAlignment="1">
      <alignment horizontal="right" vertical="top" wrapText="1"/>
    </xf>
    <xf numFmtId="2" fontId="3" fillId="5" borderId="25" xfId="0" applyNumberFormat="1" applyFont="1" applyFill="1" applyBorder="1" applyAlignment="1">
      <alignment wrapText="1"/>
    </xf>
    <xf numFmtId="0" fontId="17" fillId="0" borderId="0" xfId="0" applyFont="1"/>
    <xf numFmtId="2" fontId="2" fillId="0" borderId="13" xfId="0" applyNumberFormat="1" applyFont="1" applyBorder="1" applyAlignment="1">
      <alignment horizontal="center" vertical="center" wrapText="1"/>
    </xf>
    <xf numFmtId="0" fontId="19" fillId="0" borderId="0" xfId="0" applyFont="1" applyAlignment="1">
      <alignment vertical="center" wrapText="1"/>
    </xf>
    <xf numFmtId="2" fontId="13" fillId="0" borderId="13" xfId="0" applyNumberFormat="1" applyFont="1" applyBorder="1" applyAlignment="1">
      <alignment vertical="center" wrapText="1"/>
    </xf>
    <xf numFmtId="0" fontId="14" fillId="0" borderId="0" xfId="0" applyFont="1" applyBorder="1" applyAlignment="1">
      <alignment vertical="center" wrapText="1"/>
    </xf>
    <xf numFmtId="0" fontId="0" fillId="0" borderId="0" xfId="0" applyFill="1"/>
    <xf numFmtId="2" fontId="13" fillId="0" borderId="27" xfId="0" applyNumberFormat="1" applyFont="1" applyBorder="1" applyAlignment="1">
      <alignment horizontal="center" vertical="center" wrapText="1"/>
    </xf>
    <xf numFmtId="2" fontId="13" fillId="0" borderId="27" xfId="0" applyNumberFormat="1" applyFont="1" applyFill="1" applyBorder="1" applyAlignment="1">
      <alignment horizontal="center" vertical="center" wrapText="1"/>
    </xf>
    <xf numFmtId="2" fontId="13" fillId="0" borderId="2" xfId="0" applyNumberFormat="1" applyFont="1" applyBorder="1" applyAlignment="1">
      <alignment horizontal="center" vertical="center" wrapText="1"/>
    </xf>
    <xf numFmtId="0" fontId="0" fillId="0" borderId="0" xfId="0" applyFont="1" applyFill="1"/>
    <xf numFmtId="0" fontId="2" fillId="0" borderId="20" xfId="0" applyFont="1" applyBorder="1" applyAlignment="1">
      <alignment vertical="center"/>
    </xf>
    <xf numFmtId="0" fontId="3" fillId="0" borderId="1" xfId="0" applyFont="1" applyBorder="1" applyAlignment="1">
      <alignment horizontal="right" vertical="center" wrapText="1"/>
    </xf>
    <xf numFmtId="0" fontId="3" fillId="0" borderId="18" xfId="0" applyFont="1" applyFill="1" applyBorder="1" applyAlignment="1">
      <alignment horizontal="center" vertical="center" wrapText="1"/>
    </xf>
    <xf numFmtId="0" fontId="3" fillId="0" borderId="13" xfId="0" applyFont="1" applyFill="1" applyBorder="1" applyAlignment="1">
      <alignment horizontal="center" vertical="center" wrapText="1"/>
    </xf>
    <xf numFmtId="0" fontId="14" fillId="0" borderId="12" xfId="0" applyFont="1" applyFill="1" applyBorder="1" applyAlignment="1">
      <alignment vertical="center" wrapText="1"/>
    </xf>
    <xf numFmtId="0" fontId="2" fillId="0" borderId="0" xfId="0" applyFont="1" applyFill="1"/>
    <xf numFmtId="0" fontId="2" fillId="0" borderId="0" xfId="0" applyFont="1" applyAlignment="1">
      <alignment horizontal="center" vertical="center"/>
    </xf>
    <xf numFmtId="0" fontId="5" fillId="0" borderId="7" xfId="0" applyFont="1" applyBorder="1" applyAlignment="1">
      <alignment horizontal="center" vertical="center"/>
    </xf>
    <xf numFmtId="0" fontId="10" fillId="0" borderId="7" xfId="0" applyFont="1" applyBorder="1" applyAlignment="1">
      <alignment horizontal="center" vertical="center"/>
    </xf>
    <xf numFmtId="0" fontId="6" fillId="0" borderId="0" xfId="0" applyFont="1" applyBorder="1" applyAlignment="1">
      <alignment horizontal="center" vertical="center"/>
    </xf>
    <xf numFmtId="0" fontId="6" fillId="0" borderId="6" xfId="0" applyFont="1" applyBorder="1" applyAlignment="1">
      <alignment horizontal="center" vertical="center"/>
    </xf>
    <xf numFmtId="0" fontId="6" fillId="0" borderId="8" xfId="0" applyFont="1" applyBorder="1" applyAlignment="1">
      <alignment horizontal="center" vertical="center"/>
    </xf>
    <xf numFmtId="164" fontId="6" fillId="0" borderId="3" xfId="0" applyNumberFormat="1" applyFont="1" applyBorder="1" applyAlignment="1">
      <alignment horizontal="right" vertical="center"/>
    </xf>
    <xf numFmtId="0" fontId="6" fillId="0" borderId="9" xfId="0" applyFont="1" applyBorder="1" applyAlignment="1">
      <alignment horizontal="center" vertical="center"/>
    </xf>
    <xf numFmtId="2" fontId="13" fillId="0" borderId="13" xfId="0" applyNumberFormat="1" applyFont="1" applyFill="1" applyBorder="1" applyAlignment="1">
      <alignment horizontal="center" vertical="center" wrapText="1"/>
    </xf>
    <xf numFmtId="2" fontId="13" fillId="0" borderId="12" xfId="0" applyNumberFormat="1" applyFont="1" applyBorder="1" applyAlignment="1">
      <alignment vertical="center" wrapText="1"/>
    </xf>
    <xf numFmtId="2" fontId="13" fillId="0" borderId="11" xfId="0" applyNumberFormat="1" applyFont="1" applyBorder="1" applyAlignment="1">
      <alignment vertical="center" wrapText="1"/>
    </xf>
    <xf numFmtId="2" fontId="3" fillId="0" borderId="25" xfId="0" applyNumberFormat="1" applyFont="1" applyFill="1" applyBorder="1" applyAlignment="1">
      <alignment vertical="top" wrapText="1"/>
    </xf>
    <xf numFmtId="0" fontId="3" fillId="0" borderId="0" xfId="0" applyFont="1" applyFill="1"/>
    <xf numFmtId="0" fontId="5" fillId="0" borderId="0" xfId="0" applyFont="1" applyFill="1" applyBorder="1" applyAlignment="1">
      <alignment horizontal="center" vertical="center"/>
    </xf>
    <xf numFmtId="0" fontId="5" fillId="0" borderId="6" xfId="0" applyFont="1" applyFill="1" applyBorder="1" applyAlignment="1">
      <alignment horizontal="center" vertical="center"/>
    </xf>
    <xf numFmtId="0" fontId="10" fillId="0" borderId="7" xfId="0" applyFont="1" applyFill="1" applyBorder="1" applyAlignment="1">
      <alignment horizontal="center" vertical="center"/>
    </xf>
    <xf numFmtId="164" fontId="6" fillId="0" borderId="6" xfId="0" applyNumberFormat="1" applyFont="1" applyFill="1" applyBorder="1" applyAlignment="1">
      <alignment horizontal="center" vertical="center"/>
    </xf>
    <xf numFmtId="0" fontId="6" fillId="0" borderId="9" xfId="0" applyFont="1" applyFill="1" applyBorder="1" applyAlignment="1">
      <alignment horizontal="center" vertical="center"/>
    </xf>
    <xf numFmtId="0" fontId="6" fillId="0" borderId="8" xfId="0" applyFont="1" applyFill="1" applyBorder="1" applyAlignment="1">
      <alignment horizontal="center" vertical="center"/>
    </xf>
    <xf numFmtId="164" fontId="6" fillId="0" borderId="3" xfId="0" applyNumberFormat="1" applyFont="1" applyFill="1" applyBorder="1" applyAlignment="1">
      <alignment horizontal="right" vertical="center"/>
    </xf>
    <xf numFmtId="0" fontId="2" fillId="0" borderId="0" xfId="0" applyFont="1" applyFill="1" applyBorder="1"/>
    <xf numFmtId="2" fontId="21" fillId="0" borderId="0" xfId="0" applyNumberFormat="1" applyFont="1" applyFill="1" applyBorder="1"/>
    <xf numFmtId="0" fontId="3" fillId="9" borderId="0" xfId="0" applyFont="1" applyFill="1" applyBorder="1"/>
    <xf numFmtId="0" fontId="2" fillId="10" borderId="0" xfId="0" applyFont="1" applyFill="1" applyBorder="1"/>
    <xf numFmtId="0" fontId="2" fillId="0" borderId="0" xfId="0" applyFont="1" applyFill="1" applyBorder="1" applyAlignment="1">
      <alignment horizontal="center" vertical="center"/>
    </xf>
    <xf numFmtId="2" fontId="5" fillId="0" borderId="0" xfId="0" applyNumberFormat="1" applyFont="1" applyFill="1" applyBorder="1" applyAlignment="1">
      <alignment horizontal="right" vertical="center"/>
    </xf>
    <xf numFmtId="0" fontId="6" fillId="0" borderId="0" xfId="0" applyFont="1" applyFill="1" applyBorder="1"/>
    <xf numFmtId="0" fontId="2" fillId="0" borderId="0" xfId="0" applyFont="1" applyFill="1" applyBorder="1" applyAlignment="1"/>
    <xf numFmtId="0" fontId="2" fillId="8" borderId="0" xfId="0" applyFont="1" applyFill="1"/>
    <xf numFmtId="2" fontId="13" fillId="0" borderId="0" xfId="0" applyNumberFormat="1" applyFont="1" applyBorder="1" applyAlignment="1">
      <alignment vertical="center" wrapText="1"/>
    </xf>
    <xf numFmtId="0" fontId="6" fillId="0" borderId="6" xfId="0" applyFont="1" applyBorder="1" applyAlignment="1">
      <alignment horizontal="center" vertical="center"/>
    </xf>
    <xf numFmtId="0" fontId="6" fillId="0" borderId="6" xfId="0" applyFont="1" applyFill="1" applyBorder="1" applyAlignment="1">
      <alignment horizontal="center" vertical="center"/>
    </xf>
    <xf numFmtId="0" fontId="10" fillId="0" borderId="0" xfId="0" applyFont="1" applyFill="1" applyBorder="1" applyAlignment="1">
      <alignment horizontal="center" vertical="center"/>
    </xf>
    <xf numFmtId="164" fontId="6" fillId="0" borderId="0" xfId="0" applyNumberFormat="1" applyFont="1" applyFill="1" applyBorder="1" applyAlignment="1">
      <alignment horizontal="center" vertical="center"/>
    </xf>
    <xf numFmtId="0" fontId="10" fillId="0" borderId="0" xfId="0" applyFont="1" applyFill="1" applyBorder="1" applyAlignment="1">
      <alignment vertical="center"/>
    </xf>
    <xf numFmtId="0" fontId="6" fillId="0" borderId="0" xfId="0" applyFont="1" applyFill="1" applyBorder="1" applyAlignment="1">
      <alignment vertical="center"/>
    </xf>
    <xf numFmtId="164" fontId="6" fillId="0" borderId="0" xfId="0" applyNumberFormat="1" applyFont="1" applyFill="1" applyBorder="1" applyAlignment="1">
      <alignment vertical="center"/>
    </xf>
    <xf numFmtId="2" fontId="6" fillId="0" borderId="0" xfId="0" applyNumberFormat="1" applyFont="1" applyFill="1" applyBorder="1" applyAlignment="1">
      <alignment vertical="center"/>
    </xf>
    <xf numFmtId="0" fontId="6" fillId="0" borderId="0" xfId="0" applyFont="1" applyBorder="1" applyAlignment="1">
      <alignment horizontal="center" vertical="center"/>
    </xf>
    <xf numFmtId="0" fontId="6" fillId="0" borderId="6" xfId="0" applyFont="1" applyBorder="1" applyAlignment="1">
      <alignment horizontal="center" vertical="center"/>
    </xf>
    <xf numFmtId="0" fontId="5" fillId="0" borderId="7" xfId="0" applyFont="1" applyBorder="1" applyAlignment="1">
      <alignment horizontal="center" vertical="center"/>
    </xf>
    <xf numFmtId="0" fontId="10" fillId="0" borderId="7" xfId="0" applyFont="1" applyBorder="1" applyAlignment="1">
      <alignment horizontal="center" vertical="center"/>
    </xf>
    <xf numFmtId="0" fontId="5" fillId="0" borderId="7" xfId="0" applyFont="1" applyFill="1" applyBorder="1" applyAlignment="1">
      <alignment horizontal="center" vertical="center"/>
    </xf>
    <xf numFmtId="0" fontId="6" fillId="0" borderId="6" xfId="0" applyFont="1" applyFill="1" applyBorder="1" applyAlignment="1">
      <alignment horizontal="center" vertical="center"/>
    </xf>
    <xf numFmtId="2" fontId="14" fillId="0" borderId="0" xfId="0" applyNumberFormat="1" applyFont="1" applyFill="1" applyBorder="1" applyAlignment="1">
      <alignment vertical="center" wrapText="1"/>
    </xf>
    <xf numFmtId="2" fontId="13" fillId="0" borderId="0" xfId="0" applyNumberFormat="1" applyFont="1" applyFill="1" applyBorder="1" applyAlignment="1">
      <alignment vertical="center" wrapText="1"/>
    </xf>
    <xf numFmtId="0" fontId="6" fillId="10" borderId="0" xfId="0" applyFont="1" applyFill="1" applyBorder="1"/>
    <xf numFmtId="0" fontId="13" fillId="0" borderId="1" xfId="0" applyFont="1" applyBorder="1" applyAlignment="1">
      <alignment horizontal="center" vertical="center" wrapText="1"/>
    </xf>
    <xf numFmtId="0" fontId="3" fillId="0" borderId="18" xfId="0" applyFont="1" applyBorder="1" applyAlignment="1">
      <alignment horizontal="center" vertical="center" wrapText="1"/>
    </xf>
    <xf numFmtId="0" fontId="13" fillId="0" borderId="12" xfId="0" applyFont="1" applyBorder="1" applyAlignment="1">
      <alignment vertical="center" wrapText="1"/>
    </xf>
    <xf numFmtId="0" fontId="14" fillId="0" borderId="12" xfId="0" applyFont="1" applyBorder="1" applyAlignment="1">
      <alignment vertical="center" wrapText="1"/>
    </xf>
    <xf numFmtId="0" fontId="2" fillId="0" borderId="0" xfId="0" applyFont="1" applyBorder="1" applyAlignment="1">
      <alignment horizontal="center" wrapText="1"/>
    </xf>
    <xf numFmtId="2" fontId="2" fillId="0" borderId="0" xfId="0" applyNumberFormat="1" applyFont="1" applyBorder="1" applyAlignment="1">
      <alignment horizontal="center" wrapText="1"/>
    </xf>
    <xf numFmtId="0" fontId="14" fillId="0" borderId="0" xfId="0" applyFont="1" applyFill="1" applyBorder="1" applyAlignment="1">
      <alignment horizontal="right" wrapText="1"/>
    </xf>
    <xf numFmtId="2" fontId="0" fillId="0" borderId="0" xfId="0" applyNumberFormat="1" applyFont="1"/>
    <xf numFmtId="2" fontId="19" fillId="0" borderId="0" xfId="0" applyNumberFormat="1" applyFont="1" applyAlignment="1">
      <alignment vertical="center" wrapText="1"/>
    </xf>
    <xf numFmtId="2" fontId="14" fillId="4" borderId="1" xfId="0" applyNumberFormat="1" applyFont="1" applyFill="1" applyBorder="1" applyAlignment="1">
      <alignment horizontal="center" wrapText="1"/>
    </xf>
    <xf numFmtId="0" fontId="14" fillId="0" borderId="26" xfId="0" applyFont="1" applyBorder="1" applyAlignment="1">
      <alignment horizontal="center" vertical="center" wrapText="1"/>
    </xf>
    <xf numFmtId="0" fontId="0" fillId="0" borderId="0" xfId="0"/>
    <xf numFmtId="0" fontId="3" fillId="0" borderId="0" xfId="0" applyFont="1" applyFill="1" applyBorder="1"/>
    <xf numFmtId="2" fontId="13" fillId="0" borderId="13" xfId="0" applyNumberFormat="1" applyFont="1" applyBorder="1" applyAlignment="1">
      <alignment horizontal="center" vertical="center" wrapText="1"/>
    </xf>
    <xf numFmtId="2" fontId="13" fillId="0" borderId="13" xfId="0" applyNumberFormat="1" applyFont="1" applyFill="1" applyBorder="1" applyAlignment="1">
      <alignment horizontal="center" vertical="center" wrapText="1"/>
    </xf>
    <xf numFmtId="0" fontId="14" fillId="0" borderId="14" xfId="0" applyFont="1" applyFill="1" applyBorder="1" applyAlignment="1">
      <alignment horizontal="center" vertical="center" wrapText="1"/>
    </xf>
    <xf numFmtId="0" fontId="14" fillId="0" borderId="12" xfId="0" applyFont="1" applyFill="1" applyBorder="1" applyAlignment="1">
      <alignment horizontal="center" vertical="center" wrapText="1"/>
    </xf>
    <xf numFmtId="0" fontId="13" fillId="0" borderId="13" xfId="0" applyFont="1" applyBorder="1" applyAlignment="1">
      <alignment horizontal="center" vertical="center" wrapText="1"/>
    </xf>
    <xf numFmtId="0" fontId="6" fillId="0" borderId="6" xfId="0" applyFont="1" applyBorder="1" applyAlignment="1">
      <alignment horizontal="center" vertical="center"/>
    </xf>
    <xf numFmtId="0" fontId="6" fillId="0" borderId="0" xfId="0" applyFont="1" applyFill="1" applyBorder="1" applyAlignment="1">
      <alignment horizontal="center" vertical="center"/>
    </xf>
    <xf numFmtId="0" fontId="5" fillId="0" borderId="0" xfId="0" applyFont="1" applyFill="1" applyBorder="1" applyAlignment="1">
      <alignment vertical="center"/>
    </xf>
    <xf numFmtId="2" fontId="2" fillId="0" borderId="13" xfId="0" applyNumberFormat="1" applyFont="1" applyFill="1" applyBorder="1" applyAlignment="1">
      <alignment horizontal="center" vertical="center" wrapText="1"/>
    </xf>
    <xf numFmtId="0" fontId="13" fillId="0" borderId="1" xfId="0" applyFont="1" applyBorder="1" applyAlignment="1">
      <alignment horizontal="right" vertical="center" wrapText="1"/>
    </xf>
    <xf numFmtId="2" fontId="13" fillId="0" borderId="1" xfId="0" applyNumberFormat="1" applyFont="1" applyBorder="1" applyAlignment="1">
      <alignment vertical="center" wrapText="1"/>
    </xf>
    <xf numFmtId="0" fontId="13" fillId="0" borderId="12" xfId="0" applyFont="1" applyBorder="1" applyAlignment="1">
      <alignment vertical="center" wrapText="1"/>
    </xf>
    <xf numFmtId="0" fontId="14" fillId="0" borderId="12" xfId="0" applyFont="1" applyBorder="1" applyAlignment="1">
      <alignment vertical="center" wrapText="1"/>
    </xf>
    <xf numFmtId="2" fontId="14" fillId="5" borderId="12" xfId="0" applyNumberFormat="1" applyFont="1" applyFill="1" applyBorder="1" applyAlignment="1">
      <alignment vertical="center" wrapText="1"/>
    </xf>
    <xf numFmtId="0" fontId="2" fillId="0" borderId="0" xfId="0" applyFont="1" applyBorder="1" applyAlignment="1">
      <alignment horizontal="center" vertical="center"/>
    </xf>
    <xf numFmtId="0" fontId="16" fillId="0" borderId="1" xfId="0" applyFont="1" applyBorder="1" applyAlignment="1">
      <alignment horizontal="center" vertical="center" wrapText="1"/>
    </xf>
    <xf numFmtId="0" fontId="2" fillId="6" borderId="20" xfId="0" applyFont="1" applyFill="1" applyBorder="1" applyAlignment="1">
      <alignment vertical="center"/>
    </xf>
    <xf numFmtId="0" fontId="0" fillId="6" borderId="0" xfId="0" applyFill="1"/>
    <xf numFmtId="0" fontId="2" fillId="0" borderId="20" xfId="0" applyFont="1" applyFill="1" applyBorder="1" applyAlignment="1">
      <alignment vertical="center"/>
    </xf>
    <xf numFmtId="0" fontId="5" fillId="0" borderId="7" xfId="0" applyFont="1" applyBorder="1" applyAlignment="1">
      <alignment horizontal="center" vertical="center"/>
    </xf>
    <xf numFmtId="0" fontId="10" fillId="0" borderId="7" xfId="0" applyFont="1" applyBorder="1" applyAlignment="1">
      <alignment horizontal="center" vertical="center"/>
    </xf>
    <xf numFmtId="0" fontId="6" fillId="0" borderId="0" xfId="0" applyFont="1" applyBorder="1" applyAlignment="1">
      <alignment horizontal="center" vertical="center"/>
    </xf>
    <xf numFmtId="0" fontId="6" fillId="0" borderId="6" xfId="0" applyFont="1" applyBorder="1" applyAlignment="1">
      <alignment horizontal="center" vertical="center"/>
    </xf>
    <xf numFmtId="0" fontId="6" fillId="0" borderId="8" xfId="0" applyFont="1" applyBorder="1" applyAlignment="1">
      <alignment horizontal="center" vertical="center"/>
    </xf>
    <xf numFmtId="164" fontId="6" fillId="0" borderId="3" xfId="0" applyNumberFormat="1" applyFont="1" applyBorder="1" applyAlignment="1">
      <alignment horizontal="right" vertical="center"/>
    </xf>
    <xf numFmtId="0" fontId="6" fillId="0" borderId="9" xfId="0" applyFont="1" applyBorder="1" applyAlignment="1">
      <alignment horizontal="center" vertical="center"/>
    </xf>
    <xf numFmtId="0" fontId="5" fillId="0" borderId="7" xfId="0" applyFont="1" applyFill="1" applyBorder="1" applyAlignment="1">
      <alignment horizontal="center" vertical="center"/>
    </xf>
    <xf numFmtId="0" fontId="6" fillId="0" borderId="6" xfId="0" applyFont="1" applyFill="1" applyBorder="1" applyAlignment="1">
      <alignment horizontal="center" vertical="center"/>
    </xf>
    <xf numFmtId="0" fontId="13" fillId="0" borderId="0" xfId="0" applyFont="1" applyFill="1" applyBorder="1" applyAlignment="1">
      <alignment vertical="center" wrapText="1"/>
    </xf>
    <xf numFmtId="0" fontId="14" fillId="0" borderId="0" xfId="0" applyFont="1" applyFill="1" applyBorder="1" applyAlignment="1">
      <alignment vertical="center" wrapText="1"/>
    </xf>
    <xf numFmtId="0" fontId="13" fillId="0" borderId="12" xfId="0" applyFont="1" applyBorder="1" applyAlignment="1">
      <alignment vertical="center" wrapText="1"/>
    </xf>
    <xf numFmtId="2" fontId="14" fillId="5" borderId="1" xfId="0" applyNumberFormat="1" applyFont="1" applyFill="1" applyBorder="1" applyAlignment="1">
      <alignment horizontal="center" vertical="center" wrapText="1"/>
    </xf>
    <xf numFmtId="2" fontId="14" fillId="5" borderId="13" xfId="0" applyNumberFormat="1" applyFont="1" applyFill="1" applyBorder="1" applyAlignment="1">
      <alignment vertical="center" wrapText="1"/>
    </xf>
    <xf numFmtId="2" fontId="14" fillId="5" borderId="1" xfId="0" applyNumberFormat="1" applyFont="1" applyFill="1" applyBorder="1" applyAlignment="1">
      <alignment vertical="center" wrapText="1"/>
    </xf>
    <xf numFmtId="2" fontId="14" fillId="5" borderId="11" xfId="0" applyNumberFormat="1" applyFont="1" applyFill="1" applyBorder="1" applyAlignment="1">
      <alignment vertical="center" wrapText="1"/>
    </xf>
    <xf numFmtId="2" fontId="3" fillId="5" borderId="13" xfId="0" applyNumberFormat="1" applyFont="1" applyFill="1" applyBorder="1" applyAlignment="1">
      <alignment horizontal="center" vertical="center" wrapText="1"/>
    </xf>
    <xf numFmtId="0" fontId="13" fillId="0" borderId="12" xfId="0" applyFont="1" applyBorder="1" applyAlignment="1">
      <alignment horizontal="center" vertical="center" wrapText="1"/>
    </xf>
    <xf numFmtId="0" fontId="3" fillId="11" borderId="0" xfId="0" applyFont="1" applyFill="1" applyBorder="1"/>
    <xf numFmtId="0" fontId="2" fillId="0" borderId="0" xfId="0" applyFont="1" applyFill="1" applyBorder="1" applyAlignment="1">
      <alignment horizontal="right"/>
    </xf>
    <xf numFmtId="0" fontId="2" fillId="0" borderId="0" xfId="0" applyFont="1" applyAlignment="1">
      <alignment horizontal="right"/>
    </xf>
    <xf numFmtId="0" fontId="5" fillId="0" borderId="0" xfId="0" applyFont="1" applyBorder="1" applyAlignment="1">
      <alignment horizontal="right"/>
    </xf>
    <xf numFmtId="0" fontId="5" fillId="0" borderId="6" xfId="0" applyFont="1" applyBorder="1" applyAlignment="1">
      <alignment horizontal="right"/>
    </xf>
    <xf numFmtId="0" fontId="5" fillId="0" borderId="7" xfId="0" applyFont="1" applyBorder="1" applyAlignment="1">
      <alignment horizontal="right"/>
    </xf>
    <xf numFmtId="0" fontId="5" fillId="0" borderId="0" xfId="0" applyFont="1" applyFill="1" applyBorder="1" applyAlignment="1">
      <alignment horizontal="right"/>
    </xf>
    <xf numFmtId="0" fontId="5" fillId="0" borderId="7" xfId="0" applyFont="1" applyFill="1" applyBorder="1" applyAlignment="1">
      <alignment horizontal="right"/>
    </xf>
    <xf numFmtId="0" fontId="10" fillId="0" borderId="7" xfId="0" applyFont="1" applyBorder="1" applyAlignment="1">
      <alignment horizontal="right"/>
    </xf>
    <xf numFmtId="0" fontId="10" fillId="0" borderId="0" xfId="0" applyFont="1" applyFill="1" applyBorder="1" applyAlignment="1">
      <alignment horizontal="right"/>
    </xf>
    <xf numFmtId="0" fontId="6" fillId="0" borderId="6" xfId="0" applyFont="1" applyBorder="1" applyAlignment="1">
      <alignment horizontal="right"/>
    </xf>
    <xf numFmtId="0" fontId="6" fillId="0" borderId="0" xfId="0" applyFont="1" applyFill="1" applyBorder="1" applyAlignment="1">
      <alignment horizontal="right"/>
    </xf>
    <xf numFmtId="164" fontId="6" fillId="0" borderId="0" xfId="0" applyNumberFormat="1" applyFont="1" applyFill="1" applyBorder="1" applyAlignment="1">
      <alignment horizontal="right"/>
    </xf>
    <xf numFmtId="0" fontId="6" fillId="0" borderId="6" xfId="0" applyFont="1" applyFill="1" applyBorder="1" applyAlignment="1">
      <alignment horizontal="right"/>
    </xf>
    <xf numFmtId="164" fontId="6" fillId="0" borderId="6" xfId="0" applyNumberFormat="1" applyFont="1" applyBorder="1" applyAlignment="1">
      <alignment horizontal="right"/>
    </xf>
    <xf numFmtId="2" fontId="6" fillId="0" borderId="0" xfId="0" applyNumberFormat="1" applyFont="1" applyFill="1" applyBorder="1" applyAlignment="1">
      <alignment horizontal="right"/>
    </xf>
    <xf numFmtId="2" fontId="5" fillId="0" borderId="0" xfId="0" applyNumberFormat="1" applyFont="1" applyFill="1" applyBorder="1" applyAlignment="1">
      <alignment horizontal="right"/>
    </xf>
    <xf numFmtId="0" fontId="6" fillId="0" borderId="0" xfId="0" applyFont="1" applyBorder="1" applyAlignment="1">
      <alignment horizontal="right"/>
    </xf>
    <xf numFmtId="0" fontId="2" fillId="0" borderId="0" xfId="0" applyFont="1" applyBorder="1" applyAlignment="1">
      <alignment horizontal="right"/>
    </xf>
    <xf numFmtId="2" fontId="5" fillId="0" borderId="0" xfId="0" applyNumberFormat="1" applyFont="1" applyBorder="1" applyAlignment="1">
      <alignment horizontal="right"/>
    </xf>
    <xf numFmtId="0" fontId="5" fillId="0" borderId="4" xfId="0" applyFont="1" applyBorder="1" applyAlignment="1">
      <alignment horizontal="right"/>
    </xf>
    <xf numFmtId="0" fontId="5" fillId="2" borderId="0" xfId="0" applyFont="1" applyFill="1" applyBorder="1" applyAlignment="1">
      <alignment horizontal="right"/>
    </xf>
    <xf numFmtId="2" fontId="5" fillId="2" borderId="0" xfId="0" applyNumberFormat="1" applyFont="1" applyFill="1" applyBorder="1" applyAlignment="1">
      <alignment horizontal="right"/>
    </xf>
    <xf numFmtId="2" fontId="2" fillId="0" borderId="0" xfId="0" applyNumberFormat="1" applyFont="1" applyFill="1" applyBorder="1" applyAlignment="1">
      <alignment horizontal="right"/>
    </xf>
    <xf numFmtId="0" fontId="3" fillId="8" borderId="0" xfId="0" applyFont="1" applyFill="1" applyBorder="1" applyAlignment="1">
      <alignment horizontal="center" vertical="center"/>
    </xf>
    <xf numFmtId="0" fontId="23" fillId="10" borderId="0" xfId="0" applyFont="1" applyFill="1" applyBorder="1"/>
    <xf numFmtId="0" fontId="22" fillId="6" borderId="17" xfId="0" applyFont="1" applyFill="1" applyBorder="1" applyAlignment="1">
      <alignment vertical="center" textRotation="90" wrapText="1"/>
    </xf>
    <xf numFmtId="0" fontId="2" fillId="7" borderId="0" xfId="0" applyFont="1" applyFill="1"/>
    <xf numFmtId="0" fontId="14" fillId="0" borderId="14" xfId="0" applyFont="1" applyBorder="1" applyAlignment="1">
      <alignment vertical="center"/>
    </xf>
    <xf numFmtId="0" fontId="12" fillId="0" borderId="1" xfId="0" applyFont="1" applyBorder="1" applyAlignment="1">
      <alignment horizontal="center" vertical="center"/>
    </xf>
    <xf numFmtId="0" fontId="14" fillId="0" borderId="1" xfId="0" applyFont="1" applyBorder="1" applyAlignment="1">
      <alignment horizontal="center" vertical="center" wrapText="1"/>
    </xf>
    <xf numFmtId="0" fontId="12" fillId="0" borderId="1" xfId="0" applyFont="1" applyBorder="1" applyAlignment="1">
      <alignment horizontal="center" vertical="center" wrapText="1"/>
    </xf>
    <xf numFmtId="0" fontId="26" fillId="0" borderId="1" xfId="0" applyFont="1" applyBorder="1" applyAlignment="1">
      <alignment horizontal="center" vertical="center"/>
    </xf>
    <xf numFmtId="0" fontId="26" fillId="0" borderId="11" xfId="0" applyFont="1" applyBorder="1" applyAlignment="1">
      <alignment horizontal="left" vertical="center" wrapText="1"/>
    </xf>
    <xf numFmtId="0" fontId="26" fillId="0" borderId="11" xfId="0" applyFont="1" applyFill="1" applyBorder="1" applyAlignment="1">
      <alignment horizontal="left" vertical="center" wrapText="1"/>
    </xf>
    <xf numFmtId="0" fontId="26" fillId="0" borderId="11" xfId="0" applyFont="1" applyBorder="1" applyAlignment="1">
      <alignment horizontal="center" vertical="center" wrapText="1"/>
    </xf>
    <xf numFmtId="0" fontId="13" fillId="0" borderId="36" xfId="0" applyFont="1" applyBorder="1" applyAlignment="1">
      <alignment horizontal="center" vertical="center" wrapText="1"/>
    </xf>
    <xf numFmtId="0" fontId="13" fillId="0" borderId="37" xfId="0" applyFont="1" applyFill="1" applyBorder="1" applyAlignment="1">
      <alignment horizontal="center" vertical="center" wrapText="1"/>
    </xf>
    <xf numFmtId="2" fontId="13" fillId="0" borderId="13" xfId="0" applyNumberFormat="1" applyFont="1" applyBorder="1" applyAlignment="1">
      <alignment horizontal="center" vertical="center"/>
    </xf>
    <xf numFmtId="2" fontId="3" fillId="0" borderId="1" xfId="0" applyNumberFormat="1" applyFont="1" applyFill="1" applyBorder="1" applyAlignment="1">
      <alignment horizontal="center" vertical="center"/>
    </xf>
    <xf numFmtId="0" fontId="13" fillId="0" borderId="12" xfId="0" applyFont="1" applyBorder="1" applyAlignment="1">
      <alignment horizontal="center" vertical="center"/>
    </xf>
    <xf numFmtId="0" fontId="28" fillId="0" borderId="0" xfId="0" applyFont="1" applyAlignment="1">
      <alignment vertical="center"/>
    </xf>
    <xf numFmtId="0" fontId="28" fillId="0" borderId="38" xfId="0" applyFont="1" applyBorder="1" applyAlignment="1">
      <alignment vertical="center"/>
    </xf>
    <xf numFmtId="0" fontId="14" fillId="0" borderId="13" xfId="0" applyFont="1" applyBorder="1" applyAlignment="1">
      <alignment horizontal="center" vertical="center"/>
    </xf>
    <xf numFmtId="2" fontId="3" fillId="5" borderId="1" xfId="0" applyNumberFormat="1" applyFont="1" applyFill="1" applyBorder="1" applyAlignment="1">
      <alignment horizontal="center" vertical="center"/>
    </xf>
    <xf numFmtId="0" fontId="3" fillId="0" borderId="1" xfId="0" applyFont="1" applyFill="1" applyBorder="1"/>
    <xf numFmtId="0" fontId="18" fillId="14" borderId="14" xfId="0" applyFont="1" applyFill="1" applyBorder="1"/>
    <xf numFmtId="0" fontId="18" fillId="14" borderId="12" xfId="0" applyFont="1" applyFill="1" applyBorder="1"/>
    <xf numFmtId="165" fontId="3" fillId="5" borderId="1" xfId="0" applyNumberFormat="1" applyFont="1" applyFill="1" applyBorder="1" applyAlignment="1">
      <alignment horizontal="right" vertical="center"/>
    </xf>
    <xf numFmtId="2" fontId="6" fillId="0" borderId="0" xfId="0" applyNumberFormat="1" applyFont="1" applyBorder="1" applyAlignment="1">
      <alignment horizontal="right" vertical="center"/>
    </xf>
    <xf numFmtId="2" fontId="6" fillId="0" borderId="6" xfId="0" applyNumberFormat="1" applyFont="1" applyBorder="1" applyAlignment="1">
      <alignment horizontal="right" vertical="center"/>
    </xf>
    <xf numFmtId="164" fontId="6" fillId="0" borderId="0" xfId="0" applyNumberFormat="1" applyFont="1" applyBorder="1" applyAlignment="1">
      <alignment horizontal="right" vertical="center"/>
    </xf>
    <xf numFmtId="0" fontId="2" fillId="0" borderId="0" xfId="0" applyFont="1" applyAlignment="1">
      <alignment horizontal="center"/>
    </xf>
    <xf numFmtId="164" fontId="6" fillId="0" borderId="0" xfId="0" applyNumberFormat="1" applyFont="1" applyBorder="1" applyAlignment="1">
      <alignment horizontal="right"/>
    </xf>
    <xf numFmtId="2" fontId="6" fillId="0" borderId="0" xfId="0" applyNumberFormat="1" applyFont="1" applyBorder="1" applyAlignment="1">
      <alignment horizontal="right"/>
    </xf>
    <xf numFmtId="2" fontId="6" fillId="0" borderId="6" xfId="0" applyNumberFormat="1" applyFont="1" applyBorder="1" applyAlignment="1">
      <alignment horizontal="right"/>
    </xf>
    <xf numFmtId="0" fontId="6" fillId="0" borderId="0" xfId="0" applyFont="1" applyBorder="1" applyAlignment="1">
      <alignment horizontal="center" vertical="center"/>
    </xf>
    <xf numFmtId="0" fontId="6" fillId="0" borderId="6" xfId="0" applyFont="1" applyBorder="1" applyAlignment="1">
      <alignment horizontal="center" vertical="center"/>
    </xf>
    <xf numFmtId="0" fontId="2" fillId="0" borderId="0" xfId="0" applyFont="1" applyAlignment="1">
      <alignment horizontal="left"/>
    </xf>
    <xf numFmtId="0" fontId="6" fillId="0" borderId="0" xfId="0" applyFont="1" applyBorder="1" applyAlignment="1">
      <alignment horizontal="right"/>
    </xf>
    <xf numFmtId="0" fontId="6" fillId="0" borderId="6" xfId="0" applyFont="1" applyBorder="1" applyAlignment="1">
      <alignment horizontal="right"/>
    </xf>
    <xf numFmtId="0" fontId="6" fillId="0" borderId="3" xfId="0" applyFont="1" applyBorder="1" applyAlignment="1">
      <alignment horizontal="right"/>
    </xf>
    <xf numFmtId="0" fontId="6" fillId="0" borderId="8" xfId="0" applyFont="1" applyBorder="1" applyAlignment="1">
      <alignment horizontal="right"/>
    </xf>
    <xf numFmtId="164" fontId="6" fillId="0" borderId="3" xfId="0" applyNumberFormat="1" applyFont="1" applyBorder="1" applyAlignment="1">
      <alignment horizontal="right"/>
    </xf>
    <xf numFmtId="0" fontId="10" fillId="0" borderId="5" xfId="0" applyFont="1" applyBorder="1" applyAlignment="1">
      <alignment horizontal="right"/>
    </xf>
    <xf numFmtId="0" fontId="10" fillId="0" borderId="7" xfId="0" applyFont="1" applyBorder="1" applyAlignment="1">
      <alignment horizontal="right"/>
    </xf>
    <xf numFmtId="0" fontId="5" fillId="0" borderId="5" xfId="0" applyFont="1" applyBorder="1" applyAlignment="1">
      <alignment horizontal="right"/>
    </xf>
    <xf numFmtId="0" fontId="5" fillId="0" borderId="7" xfId="0" applyFont="1" applyBorder="1" applyAlignment="1">
      <alignment horizontal="right"/>
    </xf>
    <xf numFmtId="0" fontId="6" fillId="0" borderId="0" xfId="0" applyFont="1" applyBorder="1" applyAlignment="1">
      <alignment horizontal="right" vertical="center"/>
    </xf>
    <xf numFmtId="0" fontId="6" fillId="0" borderId="6" xfId="0" applyFont="1" applyBorder="1" applyAlignment="1">
      <alignment horizontal="right" vertical="center"/>
    </xf>
    <xf numFmtId="0" fontId="6" fillId="0" borderId="3" xfId="0" applyFont="1" applyBorder="1" applyAlignment="1">
      <alignment horizontal="center" vertical="center"/>
    </xf>
    <xf numFmtId="0" fontId="6" fillId="0" borderId="8" xfId="0" applyFont="1" applyBorder="1" applyAlignment="1">
      <alignment horizontal="center" vertical="center"/>
    </xf>
    <xf numFmtId="164" fontId="6" fillId="0" borderId="3" xfId="0" applyNumberFormat="1" applyFont="1" applyBorder="1" applyAlignment="1">
      <alignment horizontal="right" vertical="center"/>
    </xf>
    <xf numFmtId="0" fontId="5" fillId="0" borderId="5" xfId="0" applyFont="1" applyBorder="1" applyAlignment="1">
      <alignment horizontal="center" vertical="center"/>
    </xf>
    <xf numFmtId="0" fontId="5" fillId="0" borderId="7" xfId="0" applyFont="1" applyBorder="1" applyAlignment="1">
      <alignment horizontal="center" vertical="center"/>
    </xf>
    <xf numFmtId="0" fontId="10" fillId="0" borderId="5" xfId="0" applyFont="1" applyBorder="1" applyAlignment="1">
      <alignment horizontal="center" vertical="center"/>
    </xf>
    <xf numFmtId="0" fontId="10" fillId="0" borderId="7" xfId="0" applyFont="1" applyBorder="1" applyAlignment="1">
      <alignment horizontal="center" vertical="center"/>
    </xf>
    <xf numFmtId="0" fontId="6" fillId="0" borderId="9" xfId="0" applyFont="1" applyBorder="1" applyAlignment="1">
      <alignment horizontal="center" vertical="center"/>
    </xf>
    <xf numFmtId="0" fontId="5" fillId="0" borderId="29" xfId="0" applyFont="1" applyBorder="1" applyAlignment="1">
      <alignment horizontal="center" vertical="center"/>
    </xf>
    <xf numFmtId="0" fontId="10" fillId="0" borderId="30" xfId="0" applyFont="1" applyBorder="1" applyAlignment="1">
      <alignment horizontal="center" vertical="center"/>
    </xf>
    <xf numFmtId="0" fontId="10" fillId="0" borderId="35" xfId="0" applyFont="1" applyBorder="1" applyAlignment="1">
      <alignment horizontal="center" vertical="center"/>
    </xf>
    <xf numFmtId="0" fontId="10" fillId="0" borderId="31" xfId="0" applyFont="1" applyBorder="1" applyAlignment="1">
      <alignment horizontal="center" vertical="center"/>
    </xf>
    <xf numFmtId="0" fontId="6" fillId="0" borderId="32" xfId="0" applyFont="1" applyBorder="1" applyAlignment="1">
      <alignment horizontal="center" vertical="center"/>
    </xf>
    <xf numFmtId="0" fontId="6" fillId="0" borderId="34" xfId="0" applyFont="1" applyBorder="1" applyAlignment="1">
      <alignment horizontal="center" vertical="center"/>
    </xf>
    <xf numFmtId="164" fontId="6" fillId="0" borderId="32" xfId="0" applyNumberFormat="1" applyFont="1" applyBorder="1" applyAlignment="1">
      <alignment horizontal="right" vertical="center"/>
    </xf>
    <xf numFmtId="164" fontId="6" fillId="0" borderId="33" xfId="0" applyNumberFormat="1" applyFont="1" applyBorder="1" applyAlignment="1">
      <alignment horizontal="right" vertical="center"/>
    </xf>
    <xf numFmtId="0" fontId="6" fillId="0" borderId="28" xfId="0" applyFont="1" applyBorder="1" applyAlignment="1">
      <alignment horizontal="right" vertical="center"/>
    </xf>
    <xf numFmtId="164" fontId="6" fillId="0" borderId="28" xfId="0" applyNumberFormat="1" applyFont="1" applyBorder="1" applyAlignment="1">
      <alignment horizontal="right" vertical="center"/>
    </xf>
    <xf numFmtId="2" fontId="6" fillId="0" borderId="28" xfId="0" applyNumberFormat="1" applyFont="1" applyBorder="1" applyAlignment="1">
      <alignment horizontal="right" vertical="center"/>
    </xf>
    <xf numFmtId="164" fontId="6" fillId="0" borderId="9" xfId="0" applyNumberFormat="1" applyFont="1" applyBorder="1" applyAlignment="1">
      <alignment horizontal="right" vertical="center"/>
    </xf>
    <xf numFmtId="0" fontId="2" fillId="0" borderId="0" xfId="0" applyFont="1" applyFill="1" applyAlignment="1">
      <alignment horizontal="left"/>
    </xf>
    <xf numFmtId="0" fontId="5" fillId="0" borderId="5" xfId="0" applyFont="1" applyFill="1" applyBorder="1" applyAlignment="1">
      <alignment horizontal="center" vertical="center"/>
    </xf>
    <xf numFmtId="0" fontId="5" fillId="0" borderId="7" xfId="0" applyFont="1" applyFill="1" applyBorder="1" applyAlignment="1">
      <alignment horizontal="center" vertical="center"/>
    </xf>
    <xf numFmtId="2" fontId="6" fillId="0" borderId="0" xfId="0" applyNumberFormat="1" applyFont="1" applyFill="1" applyBorder="1" applyAlignment="1">
      <alignment horizontal="right" vertical="center"/>
    </xf>
    <xf numFmtId="2" fontId="6" fillId="0" borderId="6" xfId="0" applyNumberFormat="1" applyFont="1" applyFill="1" applyBorder="1" applyAlignment="1">
      <alignment horizontal="right" vertical="center"/>
    </xf>
    <xf numFmtId="164" fontId="6" fillId="0" borderId="0" xfId="0" applyNumberFormat="1" applyFont="1" applyFill="1" applyBorder="1" applyAlignment="1">
      <alignment horizontal="right" vertical="center"/>
    </xf>
    <xf numFmtId="0" fontId="10" fillId="0" borderId="5" xfId="0" applyFont="1" applyFill="1" applyBorder="1" applyAlignment="1">
      <alignment horizontal="center" vertical="center"/>
    </xf>
    <xf numFmtId="0" fontId="10" fillId="0" borderId="7" xfId="0" applyFont="1" applyFill="1" applyBorder="1" applyAlignment="1">
      <alignment horizontal="center" vertical="center"/>
    </xf>
    <xf numFmtId="0" fontId="6" fillId="0" borderId="0" xfId="0" applyFont="1" applyFill="1" applyBorder="1" applyAlignment="1">
      <alignment horizontal="center" vertical="center"/>
    </xf>
    <xf numFmtId="0" fontId="6" fillId="0" borderId="6" xfId="0" applyFont="1" applyFill="1" applyBorder="1" applyAlignment="1">
      <alignment horizontal="center" vertical="center"/>
    </xf>
    <xf numFmtId="0" fontId="14" fillId="0" borderId="10" xfId="0" applyFont="1" applyBorder="1" applyAlignment="1">
      <alignment vertical="center" wrapText="1"/>
    </xf>
    <xf numFmtId="0" fontId="14" fillId="0" borderId="11" xfId="0" applyFont="1" applyBorder="1" applyAlignment="1">
      <alignment vertical="center" wrapText="1"/>
    </xf>
    <xf numFmtId="0" fontId="13" fillId="0" borderId="19" xfId="0" applyFont="1" applyBorder="1" applyAlignment="1">
      <alignment horizontal="center" vertical="center" wrapText="1"/>
    </xf>
    <xf numFmtId="0" fontId="13" fillId="0" borderId="11" xfId="0" applyFont="1" applyBorder="1" applyAlignment="1">
      <alignment horizontal="center" vertical="center" wrapText="1"/>
    </xf>
    <xf numFmtId="0" fontId="14" fillId="0" borderId="10" xfId="0" applyFont="1" applyBorder="1" applyAlignment="1">
      <alignment horizontal="left" vertical="center" wrapText="1"/>
    </xf>
    <xf numFmtId="0" fontId="14" fillId="0" borderId="11" xfId="0" applyFont="1" applyBorder="1" applyAlignment="1">
      <alignment horizontal="left" vertical="center" wrapText="1"/>
    </xf>
    <xf numFmtId="0" fontId="13" fillId="0" borderId="10" xfId="0" applyFont="1" applyBorder="1" applyAlignment="1">
      <alignment vertical="center" wrapText="1"/>
    </xf>
    <xf numFmtId="0" fontId="13" fillId="0" borderId="11" xfId="0" applyFont="1" applyBorder="1" applyAlignment="1">
      <alignment vertical="center" wrapText="1"/>
    </xf>
    <xf numFmtId="0" fontId="22" fillId="6" borderId="14" xfId="0" applyFont="1" applyFill="1" applyBorder="1" applyAlignment="1">
      <alignment horizontal="center" vertical="center" textRotation="90" wrapText="1"/>
    </xf>
    <xf numFmtId="0" fontId="22" fillId="6" borderId="17" xfId="0" applyFont="1" applyFill="1" applyBorder="1" applyAlignment="1">
      <alignment horizontal="center" vertical="center" textRotation="90" wrapText="1"/>
    </xf>
    <xf numFmtId="0" fontId="22" fillId="6" borderId="14" xfId="0" applyFont="1" applyFill="1" applyBorder="1" applyAlignment="1">
      <alignment horizontal="center" vertical="center" textRotation="90"/>
    </xf>
    <xf numFmtId="0" fontId="22" fillId="6" borderId="17" xfId="0" applyFont="1" applyFill="1" applyBorder="1" applyAlignment="1">
      <alignment horizontal="center" vertical="center" textRotation="90"/>
    </xf>
    <xf numFmtId="0" fontId="13" fillId="0" borderId="14" xfId="0" applyFont="1" applyBorder="1" applyAlignment="1">
      <alignment horizontal="center" vertical="center" wrapText="1"/>
    </xf>
    <xf numFmtId="0" fontId="13" fillId="0" borderId="12" xfId="0" applyFont="1" applyBorder="1" applyAlignment="1">
      <alignment horizontal="center" vertical="center" wrapText="1"/>
    </xf>
    <xf numFmtId="0" fontId="20" fillId="0" borderId="0" xfId="0" applyFont="1" applyFill="1" applyAlignment="1">
      <alignment horizontal="center"/>
    </xf>
    <xf numFmtId="0" fontId="14" fillId="0" borderId="14" xfId="0" applyFont="1" applyFill="1" applyBorder="1" applyAlignment="1">
      <alignment horizontal="center" vertical="center" wrapText="1"/>
    </xf>
    <xf numFmtId="0" fontId="14" fillId="0" borderId="15" xfId="0" applyFont="1" applyFill="1" applyBorder="1" applyAlignment="1">
      <alignment horizontal="center" vertical="center" wrapText="1"/>
    </xf>
    <xf numFmtId="0" fontId="14" fillId="0" borderId="14" xfId="0" applyFont="1" applyBorder="1" applyAlignment="1">
      <alignment horizontal="center" vertical="center" wrapText="1"/>
    </xf>
    <xf numFmtId="0" fontId="14" fillId="0" borderId="15" xfId="0" applyFont="1" applyBorder="1" applyAlignment="1">
      <alignment horizontal="center" vertical="center" wrapText="1"/>
    </xf>
    <xf numFmtId="0" fontId="0" fillId="0" borderId="15" xfId="0" applyBorder="1"/>
    <xf numFmtId="0" fontId="13" fillId="0" borderId="17" xfId="0" applyFont="1" applyBorder="1" applyAlignment="1">
      <alignment horizontal="center" vertical="center" wrapText="1"/>
    </xf>
    <xf numFmtId="0" fontId="13" fillId="0" borderId="16" xfId="0" applyFont="1" applyBorder="1" applyAlignment="1">
      <alignment horizontal="center" vertical="center" wrapText="1"/>
    </xf>
    <xf numFmtId="0" fontId="15" fillId="0" borderId="0" xfId="0" applyFont="1" applyAlignment="1">
      <alignment horizontal="center" vertical="center"/>
    </xf>
    <xf numFmtId="0" fontId="3" fillId="0" borderId="14" xfId="0" applyFont="1" applyBorder="1" applyAlignment="1">
      <alignment horizontal="center" vertical="center" wrapText="1"/>
    </xf>
    <xf numFmtId="0" fontId="3" fillId="0" borderId="12" xfId="0" applyFont="1" applyBorder="1" applyAlignment="1">
      <alignment horizontal="center" vertical="center" wrapText="1"/>
    </xf>
    <xf numFmtId="0" fontId="3" fillId="0" borderId="14" xfId="0" applyFont="1" applyFill="1" applyBorder="1" applyAlignment="1">
      <alignment horizontal="center" vertical="center" wrapText="1"/>
    </xf>
    <xf numFmtId="0" fontId="3" fillId="0" borderId="12" xfId="0" applyFont="1" applyFill="1" applyBorder="1" applyAlignment="1">
      <alignment horizontal="center" vertical="center" wrapText="1"/>
    </xf>
    <xf numFmtId="0" fontId="3" fillId="0" borderId="21" xfId="0" applyFont="1" applyBorder="1" applyAlignment="1">
      <alignment horizontal="center" vertical="center" wrapText="1"/>
    </xf>
    <xf numFmtId="0" fontId="3" fillId="0" borderId="18" xfId="0" applyFont="1" applyBorder="1" applyAlignment="1">
      <alignment horizontal="center" vertical="center" wrapText="1"/>
    </xf>
    <xf numFmtId="0" fontId="2" fillId="0" borderId="14" xfId="0" applyFont="1" applyBorder="1" applyAlignment="1">
      <alignment horizontal="center" vertical="center" wrapText="1"/>
    </xf>
    <xf numFmtId="0" fontId="2" fillId="0" borderId="12" xfId="0" applyFont="1" applyBorder="1" applyAlignment="1">
      <alignment horizontal="center" vertical="center" wrapText="1"/>
    </xf>
    <xf numFmtId="0" fontId="14" fillId="0" borderId="12" xfId="0" applyFont="1" applyBorder="1" applyAlignment="1">
      <alignment horizontal="center" vertical="center" wrapText="1"/>
    </xf>
    <xf numFmtId="0" fontId="14" fillId="0" borderId="12" xfId="0" applyFont="1" applyFill="1" applyBorder="1" applyAlignment="1">
      <alignment horizontal="center" vertical="center" wrapText="1"/>
    </xf>
    <xf numFmtId="0" fontId="3" fillId="13" borderId="20" xfId="0" applyFont="1" applyFill="1" applyBorder="1" applyAlignment="1">
      <alignment horizontal="center"/>
    </xf>
    <xf numFmtId="0" fontId="30" fillId="0" borderId="0" xfId="0" applyFont="1"/>
    <xf numFmtId="0" fontId="0" fillId="0" borderId="21" xfId="0" applyBorder="1"/>
    <xf numFmtId="0" fontId="0" fillId="0" borderId="39" xfId="0" applyBorder="1"/>
    <xf numFmtId="0" fontId="0" fillId="0" borderId="18" xfId="0" applyBorder="1"/>
    <xf numFmtId="0" fontId="0" fillId="0" borderId="40" xfId="0" applyBorder="1"/>
    <xf numFmtId="0" fontId="0" fillId="0" borderId="0" xfId="0" applyBorder="1"/>
    <xf numFmtId="0" fontId="0" fillId="0" borderId="38" xfId="0" applyBorder="1"/>
    <xf numFmtId="0" fontId="0" fillId="0" borderId="41" xfId="0" applyBorder="1"/>
    <xf numFmtId="0" fontId="0" fillId="0" borderId="20" xfId="0" applyBorder="1"/>
    <xf numFmtId="0" fontId="0" fillId="0" borderId="13" xfId="0" applyBorder="1"/>
    <xf numFmtId="2" fontId="2" fillId="0" borderId="0" xfId="0" applyNumberFormat="1" applyFont="1"/>
    <xf numFmtId="2" fontId="3" fillId="0" borderId="1" xfId="0" applyNumberFormat="1" applyFont="1" applyBorder="1"/>
    <xf numFmtId="2" fontId="31" fillId="0" borderId="1" xfId="0" applyNumberFormat="1" applyFont="1" applyBorder="1"/>
    <xf numFmtId="2" fontId="3" fillId="12" borderId="1" xfId="0" applyNumberFormat="1" applyFont="1" applyFill="1" applyBorder="1"/>
    <xf numFmtId="0" fontId="14" fillId="0" borderId="12" xfId="0" applyFont="1" applyBorder="1" applyAlignment="1">
      <alignment vertical="center"/>
    </xf>
  </cellXfs>
  <cellStyles count="1">
    <cellStyle name="Κανονικό" xfId="0" builtinId="0"/>
  </cellStyles>
  <dxfs count="0"/>
  <tableStyles count="0" defaultTableStyle="TableStyleMedium9" defaultPivotStyle="PivotStyleLight16"/>
  <colors>
    <mruColors>
      <color rgb="FFFF0066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calcChain" Target="calcChain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8" Type="http://schemas.openxmlformats.org/officeDocument/2006/relationships/image" Target="../media/image8.png"/><Relationship Id="rId3" Type="http://schemas.openxmlformats.org/officeDocument/2006/relationships/image" Target="../media/image3.png"/><Relationship Id="rId7" Type="http://schemas.openxmlformats.org/officeDocument/2006/relationships/image" Target="../media/image7.png"/><Relationship Id="rId12" Type="http://schemas.openxmlformats.org/officeDocument/2006/relationships/image" Target="../media/image12.png"/><Relationship Id="rId2" Type="http://schemas.openxmlformats.org/officeDocument/2006/relationships/image" Target="../media/image2.png"/><Relationship Id="rId1" Type="http://schemas.openxmlformats.org/officeDocument/2006/relationships/image" Target="../media/image1.png"/><Relationship Id="rId6" Type="http://schemas.openxmlformats.org/officeDocument/2006/relationships/image" Target="../media/image6.png"/><Relationship Id="rId11" Type="http://schemas.openxmlformats.org/officeDocument/2006/relationships/image" Target="../media/image11.png"/><Relationship Id="rId5" Type="http://schemas.openxmlformats.org/officeDocument/2006/relationships/image" Target="../media/image5.png"/><Relationship Id="rId10" Type="http://schemas.openxmlformats.org/officeDocument/2006/relationships/image" Target="../media/image10.png"/><Relationship Id="rId4" Type="http://schemas.openxmlformats.org/officeDocument/2006/relationships/image" Target="../media/image4.png"/><Relationship Id="rId9" Type="http://schemas.openxmlformats.org/officeDocument/2006/relationships/image" Target="../media/image9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15.png"/><Relationship Id="rId7" Type="http://schemas.openxmlformats.org/officeDocument/2006/relationships/image" Target="../media/image19.png"/><Relationship Id="rId2" Type="http://schemas.openxmlformats.org/officeDocument/2006/relationships/image" Target="../media/image14.png"/><Relationship Id="rId1" Type="http://schemas.openxmlformats.org/officeDocument/2006/relationships/image" Target="../media/image13.png"/><Relationship Id="rId6" Type="http://schemas.openxmlformats.org/officeDocument/2006/relationships/image" Target="../media/image18.png"/><Relationship Id="rId5" Type="http://schemas.openxmlformats.org/officeDocument/2006/relationships/image" Target="../media/image17.png"/><Relationship Id="rId4" Type="http://schemas.openxmlformats.org/officeDocument/2006/relationships/image" Target="../media/image16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20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207819</xdr:colOff>
      <xdr:row>0</xdr:row>
      <xdr:rowOff>173182</xdr:rowOff>
    </xdr:from>
    <xdr:to>
      <xdr:col>14</xdr:col>
      <xdr:colOff>363682</xdr:colOff>
      <xdr:row>31</xdr:row>
      <xdr:rowOff>51955</xdr:rowOff>
    </xdr:to>
    <xdr:pic>
      <xdr:nvPicPr>
        <xdr:cNvPr id="2049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 l="6000" t="10862" r="22714" b="10272"/>
        <a:stretch>
          <a:fillRect/>
        </a:stretch>
      </xdr:blipFill>
      <xdr:spPr bwMode="auto">
        <a:xfrm>
          <a:off x="207819" y="173182"/>
          <a:ext cx="8577968" cy="5577062"/>
        </a:xfrm>
        <a:prstGeom prst="rect">
          <a:avLst/>
        </a:prstGeom>
        <a:noFill/>
        <a:ln w="1">
          <a:noFill/>
          <a:miter lim="800000"/>
          <a:headEnd/>
          <a:tailEnd type="none" w="med" len="med"/>
        </a:ln>
        <a:effectLst/>
      </xdr:spPr>
    </xdr:pic>
    <xdr:clientData/>
  </xdr:twoCellAnchor>
  <xdr:twoCellAnchor editAs="oneCell">
    <xdr:from>
      <xdr:col>0</xdr:col>
      <xdr:colOff>502228</xdr:colOff>
      <xdr:row>31</xdr:row>
      <xdr:rowOff>86592</xdr:rowOff>
    </xdr:from>
    <xdr:to>
      <xdr:col>14</xdr:col>
      <xdr:colOff>277092</xdr:colOff>
      <xdr:row>63</xdr:row>
      <xdr:rowOff>86591</xdr:rowOff>
    </xdr:to>
    <xdr:pic>
      <xdr:nvPicPr>
        <xdr:cNvPr id="2050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 l="7857" t="14876" r="24000" b="2007"/>
        <a:stretch>
          <a:fillRect/>
        </a:stretch>
      </xdr:blipFill>
      <xdr:spPr bwMode="auto">
        <a:xfrm>
          <a:off x="502228" y="5992092"/>
          <a:ext cx="8260773" cy="6095999"/>
        </a:xfrm>
        <a:prstGeom prst="rect">
          <a:avLst/>
        </a:prstGeom>
        <a:noFill/>
        <a:ln w="1">
          <a:noFill/>
          <a:miter lim="800000"/>
          <a:headEnd/>
          <a:tailEnd type="none" w="med" len="med"/>
        </a:ln>
        <a:effectLst/>
      </xdr:spPr>
    </xdr:pic>
    <xdr:clientData/>
  </xdr:twoCellAnchor>
  <xdr:twoCellAnchor editAs="oneCell">
    <xdr:from>
      <xdr:col>0</xdr:col>
      <xdr:colOff>415637</xdr:colOff>
      <xdr:row>63</xdr:row>
      <xdr:rowOff>86591</xdr:rowOff>
    </xdr:from>
    <xdr:to>
      <xdr:col>14</xdr:col>
      <xdr:colOff>242455</xdr:colOff>
      <xdr:row>96</xdr:row>
      <xdr:rowOff>0</xdr:rowOff>
    </xdr:to>
    <xdr:pic>
      <xdr:nvPicPr>
        <xdr:cNvPr id="2051" name="Picture 3"/>
        <xdr:cNvPicPr>
          <a:picLocks noChangeAspect="1" noChangeArrowheads="1"/>
        </xdr:cNvPicPr>
      </xdr:nvPicPr>
      <xdr:blipFill>
        <a:blip xmlns:r="http://schemas.openxmlformats.org/officeDocument/2006/relationships" r:embed="rId3" cstate="print"/>
        <a:srcRect l="6429" t="10862" r="25000" b="4604"/>
        <a:stretch>
          <a:fillRect/>
        </a:stretch>
      </xdr:blipFill>
      <xdr:spPr bwMode="auto">
        <a:xfrm>
          <a:off x="415637" y="12088091"/>
          <a:ext cx="8312727" cy="6199909"/>
        </a:xfrm>
        <a:prstGeom prst="rect">
          <a:avLst/>
        </a:prstGeom>
        <a:noFill/>
        <a:ln w="1">
          <a:noFill/>
          <a:miter lim="800000"/>
          <a:headEnd/>
          <a:tailEnd type="none" w="med" len="med"/>
        </a:ln>
        <a:effectLst/>
      </xdr:spPr>
    </xdr:pic>
    <xdr:clientData/>
  </xdr:twoCellAnchor>
  <xdr:twoCellAnchor editAs="oneCell">
    <xdr:from>
      <xdr:col>1</xdr:col>
      <xdr:colOff>1</xdr:colOff>
      <xdr:row>95</xdr:row>
      <xdr:rowOff>173181</xdr:rowOff>
    </xdr:from>
    <xdr:to>
      <xdr:col>14</xdr:col>
      <xdr:colOff>311728</xdr:colOff>
      <xdr:row>128</xdr:row>
      <xdr:rowOff>17318</xdr:rowOff>
    </xdr:to>
    <xdr:pic>
      <xdr:nvPicPr>
        <xdr:cNvPr id="2052" name="Picture 4"/>
        <xdr:cNvPicPr>
          <a:picLocks noChangeAspect="1" noChangeArrowheads="1"/>
        </xdr:cNvPicPr>
      </xdr:nvPicPr>
      <xdr:blipFill>
        <a:blip xmlns:r="http://schemas.openxmlformats.org/officeDocument/2006/relationships" r:embed="rId4" cstate="print"/>
        <a:srcRect l="8143" t="13223" r="24286" b="3188"/>
        <a:stretch>
          <a:fillRect/>
        </a:stretch>
      </xdr:blipFill>
      <xdr:spPr bwMode="auto">
        <a:xfrm>
          <a:off x="606137" y="18270681"/>
          <a:ext cx="8191500" cy="6130637"/>
        </a:xfrm>
        <a:prstGeom prst="rect">
          <a:avLst/>
        </a:prstGeom>
        <a:noFill/>
        <a:ln w="1">
          <a:noFill/>
          <a:miter lim="800000"/>
          <a:headEnd/>
          <a:tailEnd type="none" w="med" len="med"/>
        </a:ln>
        <a:effectLst/>
      </xdr:spPr>
    </xdr:pic>
    <xdr:clientData/>
  </xdr:twoCellAnchor>
  <xdr:twoCellAnchor editAs="oneCell">
    <xdr:from>
      <xdr:col>1</xdr:col>
      <xdr:colOff>86592</xdr:colOff>
      <xdr:row>128</xdr:row>
      <xdr:rowOff>0</xdr:rowOff>
    </xdr:from>
    <xdr:to>
      <xdr:col>14</xdr:col>
      <xdr:colOff>311728</xdr:colOff>
      <xdr:row>159</xdr:row>
      <xdr:rowOff>69273</xdr:rowOff>
    </xdr:to>
    <xdr:pic>
      <xdr:nvPicPr>
        <xdr:cNvPr id="2053" name="Picture 5"/>
        <xdr:cNvPicPr>
          <a:picLocks noChangeAspect="1" noChangeArrowheads="1"/>
        </xdr:cNvPicPr>
      </xdr:nvPicPr>
      <xdr:blipFill>
        <a:blip xmlns:r="http://schemas.openxmlformats.org/officeDocument/2006/relationships" r:embed="rId5" cstate="print"/>
        <a:srcRect l="6571" t="10390" r="26571" b="8146"/>
        <a:stretch>
          <a:fillRect/>
        </a:stretch>
      </xdr:blipFill>
      <xdr:spPr bwMode="auto">
        <a:xfrm>
          <a:off x="692728" y="24384000"/>
          <a:ext cx="8104909" cy="5974773"/>
        </a:xfrm>
        <a:prstGeom prst="rect">
          <a:avLst/>
        </a:prstGeom>
        <a:noFill/>
        <a:ln w="1">
          <a:noFill/>
          <a:miter lim="800000"/>
          <a:headEnd/>
          <a:tailEnd type="none" w="med" len="med"/>
        </a:ln>
        <a:effectLst/>
      </xdr:spPr>
    </xdr:pic>
    <xdr:clientData/>
  </xdr:twoCellAnchor>
  <xdr:twoCellAnchor editAs="oneCell">
    <xdr:from>
      <xdr:col>1</xdr:col>
      <xdr:colOff>173182</xdr:colOff>
      <xdr:row>159</xdr:row>
      <xdr:rowOff>121229</xdr:rowOff>
    </xdr:from>
    <xdr:to>
      <xdr:col>14</xdr:col>
      <xdr:colOff>415636</xdr:colOff>
      <xdr:row>192</xdr:row>
      <xdr:rowOff>103909</xdr:rowOff>
    </xdr:to>
    <xdr:pic>
      <xdr:nvPicPr>
        <xdr:cNvPr id="2055" name="Picture 7"/>
        <xdr:cNvPicPr>
          <a:picLocks noChangeAspect="1" noChangeArrowheads="1"/>
        </xdr:cNvPicPr>
      </xdr:nvPicPr>
      <xdr:blipFill>
        <a:blip xmlns:r="http://schemas.openxmlformats.org/officeDocument/2006/relationships" r:embed="rId6" cstate="print"/>
        <a:srcRect l="6857" t="11098" r="26143" b="3424"/>
        <a:stretch>
          <a:fillRect/>
        </a:stretch>
      </xdr:blipFill>
      <xdr:spPr bwMode="auto">
        <a:xfrm>
          <a:off x="779318" y="30410729"/>
          <a:ext cx="8122227" cy="6269180"/>
        </a:xfrm>
        <a:prstGeom prst="rect">
          <a:avLst/>
        </a:prstGeom>
        <a:noFill/>
        <a:ln w="1">
          <a:noFill/>
          <a:miter lim="800000"/>
          <a:headEnd/>
          <a:tailEnd type="none" w="med" len="med"/>
        </a:ln>
        <a:effectLst/>
      </xdr:spPr>
    </xdr:pic>
    <xdr:clientData/>
  </xdr:twoCellAnchor>
  <xdr:twoCellAnchor editAs="oneCell">
    <xdr:from>
      <xdr:col>1</xdr:col>
      <xdr:colOff>536864</xdr:colOff>
      <xdr:row>192</xdr:row>
      <xdr:rowOff>69273</xdr:rowOff>
    </xdr:from>
    <xdr:to>
      <xdr:col>15</xdr:col>
      <xdr:colOff>103909</xdr:colOff>
      <xdr:row>195</xdr:row>
      <xdr:rowOff>51955</xdr:rowOff>
    </xdr:to>
    <xdr:pic>
      <xdr:nvPicPr>
        <xdr:cNvPr id="2057" name="Picture 9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/>
        <a:srcRect l="10000" t="46045" r="23571" b="46399"/>
        <a:stretch>
          <a:fillRect/>
        </a:stretch>
      </xdr:blipFill>
      <xdr:spPr bwMode="auto">
        <a:xfrm>
          <a:off x="1143000" y="36645273"/>
          <a:ext cx="8052954" cy="554182"/>
        </a:xfrm>
        <a:prstGeom prst="rect">
          <a:avLst/>
        </a:prstGeom>
        <a:noFill/>
        <a:ln w="1">
          <a:noFill/>
          <a:miter lim="800000"/>
          <a:headEnd/>
          <a:tailEnd type="none" w="med" len="med"/>
        </a:ln>
        <a:effectLst/>
      </xdr:spPr>
    </xdr:pic>
    <xdr:clientData/>
  </xdr:twoCellAnchor>
  <xdr:twoCellAnchor editAs="oneCell">
    <xdr:from>
      <xdr:col>1</xdr:col>
      <xdr:colOff>34638</xdr:colOff>
      <xdr:row>194</xdr:row>
      <xdr:rowOff>121227</xdr:rowOff>
    </xdr:from>
    <xdr:to>
      <xdr:col>14</xdr:col>
      <xdr:colOff>415638</xdr:colOff>
      <xdr:row>227</xdr:row>
      <xdr:rowOff>77931</xdr:rowOff>
    </xdr:to>
    <xdr:pic>
      <xdr:nvPicPr>
        <xdr:cNvPr id="2058" name="Picture 10"/>
        <xdr:cNvPicPr>
          <a:picLocks noChangeAspect="1" noChangeArrowheads="1"/>
        </xdr:cNvPicPr>
      </xdr:nvPicPr>
      <xdr:blipFill>
        <a:blip xmlns:r="http://schemas.openxmlformats.org/officeDocument/2006/relationships" r:embed="rId8" cstate="print"/>
        <a:srcRect l="6571" t="14876" r="25286"/>
        <a:stretch>
          <a:fillRect/>
        </a:stretch>
      </xdr:blipFill>
      <xdr:spPr bwMode="auto">
        <a:xfrm>
          <a:off x="640774" y="37078227"/>
          <a:ext cx="8260773" cy="6243204"/>
        </a:xfrm>
        <a:prstGeom prst="rect">
          <a:avLst/>
        </a:prstGeom>
        <a:noFill/>
        <a:ln w="1">
          <a:noFill/>
          <a:miter lim="800000"/>
          <a:headEnd/>
          <a:tailEnd type="none" w="med" len="med"/>
        </a:ln>
        <a:effectLst/>
      </xdr:spPr>
    </xdr:pic>
    <xdr:clientData/>
  </xdr:twoCellAnchor>
  <xdr:twoCellAnchor editAs="oneCell">
    <xdr:from>
      <xdr:col>1</xdr:col>
      <xdr:colOff>51955</xdr:colOff>
      <xdr:row>226</xdr:row>
      <xdr:rowOff>69273</xdr:rowOff>
    </xdr:from>
    <xdr:to>
      <xdr:col>14</xdr:col>
      <xdr:colOff>398318</xdr:colOff>
      <xdr:row>238</xdr:row>
      <xdr:rowOff>155864</xdr:rowOff>
    </xdr:to>
    <xdr:pic>
      <xdr:nvPicPr>
        <xdr:cNvPr id="2059" name="Picture 11"/>
        <xdr:cNvPicPr>
          <a:picLocks noChangeAspect="1" noChangeArrowheads="1"/>
        </xdr:cNvPicPr>
      </xdr:nvPicPr>
      <xdr:blipFill>
        <a:blip xmlns:r="http://schemas.openxmlformats.org/officeDocument/2006/relationships" r:embed="rId9" cstate="print"/>
        <a:srcRect l="6714" t="9917" r="25429" b="57733"/>
        <a:stretch>
          <a:fillRect/>
        </a:stretch>
      </xdr:blipFill>
      <xdr:spPr bwMode="auto">
        <a:xfrm>
          <a:off x="658091" y="43122273"/>
          <a:ext cx="8226136" cy="2372591"/>
        </a:xfrm>
        <a:prstGeom prst="rect">
          <a:avLst/>
        </a:prstGeom>
        <a:noFill/>
        <a:ln w="1">
          <a:noFill/>
          <a:miter lim="800000"/>
          <a:headEnd/>
          <a:tailEnd type="none" w="med" len="med"/>
        </a:ln>
        <a:effectLst/>
      </xdr:spPr>
    </xdr:pic>
    <xdr:clientData/>
  </xdr:twoCellAnchor>
  <xdr:twoCellAnchor editAs="oneCell">
    <xdr:from>
      <xdr:col>1</xdr:col>
      <xdr:colOff>242455</xdr:colOff>
      <xdr:row>238</xdr:row>
      <xdr:rowOff>155864</xdr:rowOff>
    </xdr:from>
    <xdr:to>
      <xdr:col>14</xdr:col>
      <xdr:colOff>363682</xdr:colOff>
      <xdr:row>260</xdr:row>
      <xdr:rowOff>155864</xdr:rowOff>
    </xdr:to>
    <xdr:pic>
      <xdr:nvPicPr>
        <xdr:cNvPr id="2060" name="Picture 12"/>
        <xdr:cNvPicPr>
          <a:picLocks noChangeAspect="1" noChangeArrowheads="1"/>
        </xdr:cNvPicPr>
      </xdr:nvPicPr>
      <xdr:blipFill>
        <a:blip xmlns:r="http://schemas.openxmlformats.org/officeDocument/2006/relationships" r:embed="rId10" cstate="print"/>
        <a:srcRect l="8286" t="10862" r="25714" b="31995"/>
        <a:stretch>
          <a:fillRect/>
        </a:stretch>
      </xdr:blipFill>
      <xdr:spPr bwMode="auto">
        <a:xfrm>
          <a:off x="848591" y="45494864"/>
          <a:ext cx="8001000" cy="4191000"/>
        </a:xfrm>
        <a:prstGeom prst="rect">
          <a:avLst/>
        </a:prstGeom>
        <a:noFill/>
        <a:ln w="1">
          <a:noFill/>
          <a:miter lim="800000"/>
          <a:headEnd/>
          <a:tailEnd type="none" w="med" len="med"/>
        </a:ln>
        <a:effectLst/>
      </xdr:spPr>
    </xdr:pic>
    <xdr:clientData/>
  </xdr:twoCellAnchor>
  <xdr:twoCellAnchor editAs="oneCell">
    <xdr:from>
      <xdr:col>1</xdr:col>
      <xdr:colOff>294409</xdr:colOff>
      <xdr:row>261</xdr:row>
      <xdr:rowOff>0</xdr:rowOff>
    </xdr:from>
    <xdr:to>
      <xdr:col>14</xdr:col>
      <xdr:colOff>467590</xdr:colOff>
      <xdr:row>291</xdr:row>
      <xdr:rowOff>103909</xdr:rowOff>
    </xdr:to>
    <xdr:pic>
      <xdr:nvPicPr>
        <xdr:cNvPr id="2061" name="Picture 13"/>
        <xdr:cNvPicPr>
          <a:picLocks noChangeAspect="1" noChangeArrowheads="1"/>
        </xdr:cNvPicPr>
      </xdr:nvPicPr>
      <xdr:blipFill>
        <a:blip xmlns:r="http://schemas.openxmlformats.org/officeDocument/2006/relationships" r:embed="rId11" cstate="print"/>
        <a:srcRect l="7000" t="12515" r="26571" b="8146"/>
        <a:stretch>
          <a:fillRect/>
        </a:stretch>
      </xdr:blipFill>
      <xdr:spPr bwMode="auto">
        <a:xfrm>
          <a:off x="900545" y="49720500"/>
          <a:ext cx="8052954" cy="5818909"/>
        </a:xfrm>
        <a:prstGeom prst="rect">
          <a:avLst/>
        </a:prstGeom>
        <a:noFill/>
        <a:ln w="1">
          <a:noFill/>
          <a:miter lim="800000"/>
          <a:headEnd/>
          <a:tailEnd type="none" w="med" len="med"/>
        </a:ln>
        <a:effectLst/>
      </xdr:spPr>
    </xdr:pic>
    <xdr:clientData/>
  </xdr:twoCellAnchor>
  <xdr:twoCellAnchor editAs="oneCell">
    <xdr:from>
      <xdr:col>1</xdr:col>
      <xdr:colOff>207819</xdr:colOff>
      <xdr:row>291</xdr:row>
      <xdr:rowOff>103909</xdr:rowOff>
    </xdr:from>
    <xdr:to>
      <xdr:col>14</xdr:col>
      <xdr:colOff>467591</xdr:colOff>
      <xdr:row>321</xdr:row>
      <xdr:rowOff>121227</xdr:rowOff>
    </xdr:to>
    <xdr:pic>
      <xdr:nvPicPr>
        <xdr:cNvPr id="2062" name="Picture 14"/>
        <xdr:cNvPicPr>
          <a:picLocks noChangeAspect="1" noChangeArrowheads="1"/>
        </xdr:cNvPicPr>
      </xdr:nvPicPr>
      <xdr:blipFill>
        <a:blip xmlns:r="http://schemas.openxmlformats.org/officeDocument/2006/relationships" r:embed="rId12" cstate="print"/>
        <a:srcRect l="6571" t="10626" r="26286" b="11216"/>
        <a:stretch>
          <a:fillRect/>
        </a:stretch>
      </xdr:blipFill>
      <xdr:spPr bwMode="auto">
        <a:xfrm>
          <a:off x="813955" y="55539409"/>
          <a:ext cx="8139545" cy="5732318"/>
        </a:xfrm>
        <a:prstGeom prst="rect">
          <a:avLst/>
        </a:prstGeom>
        <a:noFill/>
        <a:ln w="1">
          <a:noFill/>
          <a:miter lim="800000"/>
          <a:headEnd/>
          <a:tailEnd type="none" w="med" len="med"/>
        </a:ln>
        <a:effectLst/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285750</xdr:colOff>
      <xdr:row>2</xdr:row>
      <xdr:rowOff>40821</xdr:rowOff>
    </xdr:from>
    <xdr:to>
      <xdr:col>11</xdr:col>
      <xdr:colOff>571500</xdr:colOff>
      <xdr:row>35</xdr:row>
      <xdr:rowOff>7101</xdr:rowOff>
    </xdr:to>
    <xdr:pic>
      <xdr:nvPicPr>
        <xdr:cNvPr id="7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 l="22961" t="15102" r="19731" b="2987"/>
        <a:stretch>
          <a:fillRect/>
        </a:stretch>
      </xdr:blipFill>
      <xdr:spPr bwMode="auto">
        <a:xfrm>
          <a:off x="285750" y="658041"/>
          <a:ext cx="6991350" cy="5778954"/>
        </a:xfrm>
        <a:prstGeom prst="rect">
          <a:avLst/>
        </a:prstGeom>
        <a:noFill/>
        <a:ln w="1">
          <a:noFill/>
          <a:miter lim="800000"/>
          <a:headEnd/>
          <a:tailEnd type="none" w="med" len="med"/>
        </a:ln>
        <a:effectLst/>
      </xdr:spPr>
    </xdr:pic>
    <xdr:clientData/>
  </xdr:twoCellAnchor>
  <xdr:twoCellAnchor editAs="oneCell">
    <xdr:from>
      <xdr:col>13</xdr:col>
      <xdr:colOff>0</xdr:colOff>
      <xdr:row>2</xdr:row>
      <xdr:rowOff>13607</xdr:rowOff>
    </xdr:from>
    <xdr:to>
      <xdr:col>21</xdr:col>
      <xdr:colOff>299357</xdr:colOff>
      <xdr:row>31</xdr:row>
      <xdr:rowOff>16873</xdr:rowOff>
    </xdr:to>
    <xdr:pic>
      <xdr:nvPicPr>
        <xdr:cNvPr id="8" name="Picture 3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 l="29444" t="18553" r="28111" b="9091"/>
        <a:stretch>
          <a:fillRect/>
        </a:stretch>
      </xdr:blipFill>
      <xdr:spPr bwMode="auto">
        <a:xfrm>
          <a:off x="7924800" y="630827"/>
          <a:ext cx="5176157" cy="5101046"/>
        </a:xfrm>
        <a:prstGeom prst="rect">
          <a:avLst/>
        </a:prstGeom>
        <a:noFill/>
        <a:ln w="1">
          <a:noFill/>
          <a:miter lim="800000"/>
          <a:headEnd/>
          <a:tailEnd type="none" w="med" len="med"/>
        </a:ln>
        <a:effectLst/>
      </xdr:spPr>
    </xdr:pic>
    <xdr:clientData/>
  </xdr:twoCellAnchor>
  <xdr:twoCellAnchor editAs="oneCell">
    <xdr:from>
      <xdr:col>0</xdr:col>
      <xdr:colOff>340178</xdr:colOff>
      <xdr:row>33</xdr:row>
      <xdr:rowOff>163287</xdr:rowOff>
    </xdr:from>
    <xdr:to>
      <xdr:col>12</xdr:col>
      <xdr:colOff>205635</xdr:colOff>
      <xdr:row>54</xdr:row>
      <xdr:rowOff>132807</xdr:rowOff>
    </xdr:to>
    <xdr:pic>
      <xdr:nvPicPr>
        <xdr:cNvPr id="9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3" cstate="print"/>
        <a:srcRect l="14444" t="33952" r="10667"/>
        <a:stretch>
          <a:fillRect/>
        </a:stretch>
      </xdr:blipFill>
      <xdr:spPr bwMode="auto">
        <a:xfrm>
          <a:off x="340178" y="6457407"/>
          <a:ext cx="7180657" cy="3657600"/>
        </a:xfrm>
        <a:prstGeom prst="rect">
          <a:avLst/>
        </a:prstGeom>
        <a:noFill/>
        <a:ln w="1">
          <a:noFill/>
          <a:miter lim="800000"/>
          <a:headEnd/>
          <a:tailEnd type="none" w="med" len="med"/>
        </a:ln>
        <a:effectLst/>
      </xdr:spPr>
    </xdr:pic>
    <xdr:clientData/>
  </xdr:twoCellAnchor>
  <xdr:twoCellAnchor editAs="oneCell">
    <xdr:from>
      <xdr:col>23</xdr:col>
      <xdr:colOff>266699</xdr:colOff>
      <xdr:row>1</xdr:row>
      <xdr:rowOff>53788</xdr:rowOff>
    </xdr:from>
    <xdr:to>
      <xdr:col>31</xdr:col>
      <xdr:colOff>114300</xdr:colOff>
      <xdr:row>33</xdr:row>
      <xdr:rowOff>2540</xdr:rowOff>
    </xdr:to>
    <xdr:pic>
      <xdr:nvPicPr>
        <xdr:cNvPr id="10" name="Picture 1"/>
        <xdr:cNvPicPr>
          <a:picLocks noChangeAspect="1"/>
        </xdr:cNvPicPr>
      </xdr:nvPicPr>
      <xdr:blipFill rotWithShape="1">
        <a:blip xmlns:r="http://schemas.openxmlformats.org/officeDocument/2006/relationships" r:embed="rId4"/>
        <a:srcRect l="30938" t="7434" r="33011" b="8898"/>
        <a:stretch/>
      </xdr:blipFill>
      <xdr:spPr>
        <a:xfrm>
          <a:off x="14287499" y="488128"/>
          <a:ext cx="4724401" cy="5572312"/>
        </a:xfrm>
        <a:prstGeom prst="rect">
          <a:avLst/>
        </a:prstGeom>
      </xdr:spPr>
    </xdr:pic>
    <xdr:clientData/>
  </xdr:twoCellAnchor>
  <xdr:twoCellAnchor>
    <xdr:from>
      <xdr:col>28</xdr:col>
      <xdr:colOff>367078</xdr:colOff>
      <xdr:row>23</xdr:row>
      <xdr:rowOff>94517</xdr:rowOff>
    </xdr:from>
    <xdr:to>
      <xdr:col>31</xdr:col>
      <xdr:colOff>44695</xdr:colOff>
      <xdr:row>30</xdr:row>
      <xdr:rowOff>173892</xdr:rowOff>
    </xdr:to>
    <xdr:sp macro="" textlink="">
      <xdr:nvSpPr>
        <xdr:cNvPr id="11" name="Rectangle 2"/>
        <xdr:cNvSpPr/>
      </xdr:nvSpPr>
      <xdr:spPr>
        <a:xfrm>
          <a:off x="17435878" y="4552217"/>
          <a:ext cx="1506417" cy="1359535"/>
        </a:xfrm>
        <a:prstGeom prst="rect">
          <a:avLst/>
        </a:prstGeom>
        <a:noFill/>
        <a:ln w="57150">
          <a:solidFill>
            <a:srgbClr val="FF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l-GR" sz="1100"/>
        </a:p>
      </xdr:txBody>
    </xdr:sp>
    <xdr:clientData/>
  </xdr:twoCellAnchor>
  <xdr:twoCellAnchor editAs="oneCell">
    <xdr:from>
      <xdr:col>33</xdr:col>
      <xdr:colOff>361950</xdr:colOff>
      <xdr:row>1</xdr:row>
      <xdr:rowOff>152399</xdr:rowOff>
    </xdr:from>
    <xdr:to>
      <xdr:col>47</xdr:col>
      <xdr:colOff>266700</xdr:colOff>
      <xdr:row>31</xdr:row>
      <xdr:rowOff>114300</xdr:rowOff>
    </xdr:to>
    <xdr:pic>
      <xdr:nvPicPr>
        <xdr:cNvPr id="12" name="Εικόνα 11"/>
        <xdr:cNvPicPr>
          <a:picLocks noChangeAspect="1"/>
        </xdr:cNvPicPr>
      </xdr:nvPicPr>
      <xdr:blipFill rotWithShape="1">
        <a:blip xmlns:r="http://schemas.openxmlformats.org/officeDocument/2006/relationships" r:embed="rId5"/>
        <a:srcRect l="28109" t="38120" r="25740" b="9397"/>
        <a:stretch/>
      </xdr:blipFill>
      <xdr:spPr>
        <a:xfrm>
          <a:off x="20478750" y="586739"/>
          <a:ext cx="8439150" cy="5227321"/>
        </a:xfrm>
        <a:prstGeom prst="rect">
          <a:avLst/>
        </a:prstGeom>
      </xdr:spPr>
    </xdr:pic>
    <xdr:clientData/>
  </xdr:twoCellAnchor>
  <xdr:twoCellAnchor>
    <xdr:from>
      <xdr:col>35</xdr:col>
      <xdr:colOff>438150</xdr:colOff>
      <xdr:row>26</xdr:row>
      <xdr:rowOff>114300</xdr:rowOff>
    </xdr:from>
    <xdr:to>
      <xdr:col>47</xdr:col>
      <xdr:colOff>292345</xdr:colOff>
      <xdr:row>30</xdr:row>
      <xdr:rowOff>57150</xdr:rowOff>
    </xdr:to>
    <xdr:sp macro="" textlink="">
      <xdr:nvSpPr>
        <xdr:cNvPr id="13" name="Rectangle 2"/>
        <xdr:cNvSpPr/>
      </xdr:nvSpPr>
      <xdr:spPr>
        <a:xfrm>
          <a:off x="21774150" y="5120640"/>
          <a:ext cx="7169395" cy="674370"/>
        </a:xfrm>
        <a:prstGeom prst="rect">
          <a:avLst/>
        </a:prstGeom>
        <a:noFill/>
        <a:ln w="57150">
          <a:solidFill>
            <a:srgbClr val="FF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l-GR" sz="1100"/>
        </a:p>
      </xdr:txBody>
    </xdr:sp>
    <xdr:clientData/>
  </xdr:twoCellAnchor>
  <xdr:twoCellAnchor editAs="oneCell">
    <xdr:from>
      <xdr:col>33</xdr:col>
      <xdr:colOff>361950</xdr:colOff>
      <xdr:row>32</xdr:row>
      <xdr:rowOff>76200</xdr:rowOff>
    </xdr:from>
    <xdr:to>
      <xdr:col>47</xdr:col>
      <xdr:colOff>209550</xdr:colOff>
      <xdr:row>47</xdr:row>
      <xdr:rowOff>146165</xdr:rowOff>
    </xdr:to>
    <xdr:pic>
      <xdr:nvPicPr>
        <xdr:cNvPr id="14" name="Εικόνα 13"/>
        <xdr:cNvPicPr>
          <a:picLocks noChangeAspect="1"/>
        </xdr:cNvPicPr>
      </xdr:nvPicPr>
      <xdr:blipFill rotWithShape="1">
        <a:blip xmlns:r="http://schemas.openxmlformats.org/officeDocument/2006/relationships" r:embed="rId6"/>
        <a:srcRect l="28024" t="35539" r="26136" b="35720"/>
        <a:stretch/>
      </xdr:blipFill>
      <xdr:spPr>
        <a:xfrm>
          <a:off x="20478750" y="6179820"/>
          <a:ext cx="8382000" cy="2712720"/>
        </a:xfrm>
        <a:prstGeom prst="rect">
          <a:avLst/>
        </a:prstGeom>
      </xdr:spPr>
    </xdr:pic>
    <xdr:clientData/>
  </xdr:twoCellAnchor>
  <xdr:twoCellAnchor>
    <xdr:from>
      <xdr:col>38</xdr:col>
      <xdr:colOff>247650</xdr:colOff>
      <xdr:row>43</xdr:row>
      <xdr:rowOff>76200</xdr:rowOff>
    </xdr:from>
    <xdr:to>
      <xdr:col>47</xdr:col>
      <xdr:colOff>57150</xdr:colOff>
      <xdr:row>45</xdr:row>
      <xdr:rowOff>19050</xdr:rowOff>
    </xdr:to>
    <xdr:sp macro="" textlink="">
      <xdr:nvSpPr>
        <xdr:cNvPr id="15" name="Rectangle 2"/>
        <xdr:cNvSpPr/>
      </xdr:nvSpPr>
      <xdr:spPr>
        <a:xfrm>
          <a:off x="23412450" y="8199120"/>
          <a:ext cx="5295900" cy="308610"/>
        </a:xfrm>
        <a:prstGeom prst="rect">
          <a:avLst/>
        </a:prstGeom>
        <a:noFill/>
        <a:ln w="57150">
          <a:solidFill>
            <a:srgbClr val="FF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l-GR" sz="1100"/>
        </a:p>
      </xdr:txBody>
    </xdr:sp>
    <xdr:clientData/>
  </xdr:twoCellAnchor>
  <xdr:twoCellAnchor editAs="oneCell">
    <xdr:from>
      <xdr:col>33</xdr:col>
      <xdr:colOff>361950</xdr:colOff>
      <xdr:row>48</xdr:row>
      <xdr:rowOff>171450</xdr:rowOff>
    </xdr:from>
    <xdr:to>
      <xdr:col>47</xdr:col>
      <xdr:colOff>209550</xdr:colOff>
      <xdr:row>69</xdr:row>
      <xdr:rowOff>39486</xdr:rowOff>
    </xdr:to>
    <xdr:pic>
      <xdr:nvPicPr>
        <xdr:cNvPr id="16" name="Εικόνα 15"/>
        <xdr:cNvPicPr>
          <a:picLocks noChangeAspect="1"/>
        </xdr:cNvPicPr>
      </xdr:nvPicPr>
      <xdr:blipFill rotWithShape="1">
        <a:blip xmlns:r="http://schemas.openxmlformats.org/officeDocument/2006/relationships" r:embed="rId7"/>
        <a:srcRect l="27816" t="41170" r="26345" b="20961"/>
        <a:stretch/>
      </xdr:blipFill>
      <xdr:spPr>
        <a:xfrm>
          <a:off x="20478750" y="9208770"/>
          <a:ext cx="8382000" cy="3569970"/>
        </a:xfrm>
        <a:prstGeom prst="rect">
          <a:avLst/>
        </a:prstGeom>
      </xdr:spPr>
    </xdr:pic>
    <xdr:clientData/>
  </xdr:twoCellAnchor>
  <xdr:twoCellAnchor>
    <xdr:from>
      <xdr:col>44</xdr:col>
      <xdr:colOff>19050</xdr:colOff>
      <xdr:row>59</xdr:row>
      <xdr:rowOff>152400</xdr:rowOff>
    </xdr:from>
    <xdr:to>
      <xdr:col>47</xdr:col>
      <xdr:colOff>152400</xdr:colOff>
      <xdr:row>61</xdr:row>
      <xdr:rowOff>76200</xdr:rowOff>
    </xdr:to>
    <xdr:sp macro="" textlink="">
      <xdr:nvSpPr>
        <xdr:cNvPr id="17" name="Rectangle 2"/>
        <xdr:cNvSpPr/>
      </xdr:nvSpPr>
      <xdr:spPr>
        <a:xfrm>
          <a:off x="26841450" y="11209020"/>
          <a:ext cx="1962150" cy="289560"/>
        </a:xfrm>
        <a:prstGeom prst="rect">
          <a:avLst/>
        </a:prstGeom>
        <a:noFill/>
        <a:ln w="57150">
          <a:solidFill>
            <a:srgbClr val="FF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l-GR" sz="1100"/>
        </a:p>
      </xdr:txBody>
    </xdr:sp>
    <xdr:clientData/>
  </xdr:twoCellAnchor>
  <xdr:twoCellAnchor>
    <xdr:from>
      <xdr:col>44</xdr:col>
      <xdr:colOff>19050</xdr:colOff>
      <xdr:row>61</xdr:row>
      <xdr:rowOff>95250</xdr:rowOff>
    </xdr:from>
    <xdr:to>
      <xdr:col>47</xdr:col>
      <xdr:colOff>152400</xdr:colOff>
      <xdr:row>63</xdr:row>
      <xdr:rowOff>19050</xdr:rowOff>
    </xdr:to>
    <xdr:sp macro="" textlink="">
      <xdr:nvSpPr>
        <xdr:cNvPr id="18" name="Rectangle 2"/>
        <xdr:cNvSpPr/>
      </xdr:nvSpPr>
      <xdr:spPr>
        <a:xfrm>
          <a:off x="26841450" y="11517630"/>
          <a:ext cx="1962150" cy="289560"/>
        </a:xfrm>
        <a:prstGeom prst="rect">
          <a:avLst/>
        </a:prstGeom>
        <a:noFill/>
        <a:ln w="57150">
          <a:solidFill>
            <a:srgbClr val="FF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l-GR" sz="1100"/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723900</xdr:colOff>
      <xdr:row>29</xdr:row>
      <xdr:rowOff>171450</xdr:rowOff>
    </xdr:from>
    <xdr:to>
      <xdr:col>10</xdr:col>
      <xdr:colOff>617220</xdr:colOff>
      <xdr:row>42</xdr:row>
      <xdr:rowOff>179477</xdr:rowOff>
    </xdr:to>
    <xdr:pic>
      <xdr:nvPicPr>
        <xdr:cNvPr id="2" name="Εικόνα 1"/>
        <xdr:cNvPicPr>
          <a:picLocks noChangeAspect="1"/>
        </xdr:cNvPicPr>
      </xdr:nvPicPr>
      <xdr:blipFill rotWithShape="1">
        <a:blip xmlns:r="http://schemas.openxmlformats.org/officeDocument/2006/relationships" r:embed="rId1"/>
        <a:srcRect l="26972" t="75332" r="24909"/>
        <a:stretch/>
      </xdr:blipFill>
      <xdr:spPr>
        <a:xfrm>
          <a:off x="723900" y="6572250"/>
          <a:ext cx="8923020" cy="2484527"/>
        </a:xfrm>
        <a:prstGeom prst="rect">
          <a:avLst/>
        </a:prstGeom>
      </xdr:spPr>
    </xdr:pic>
    <xdr:clientData/>
  </xdr:twoCellAnchor>
  <xdr:twoCellAnchor editAs="oneCell">
    <xdr:from>
      <xdr:col>0</xdr:col>
      <xdr:colOff>701040</xdr:colOff>
      <xdr:row>15</xdr:row>
      <xdr:rowOff>38101</xdr:rowOff>
    </xdr:from>
    <xdr:to>
      <xdr:col>10</xdr:col>
      <xdr:colOff>609600</xdr:colOff>
      <xdr:row>30</xdr:row>
      <xdr:rowOff>7621</xdr:rowOff>
    </xdr:to>
    <xdr:pic>
      <xdr:nvPicPr>
        <xdr:cNvPr id="3" name="Εικόνα 2"/>
        <xdr:cNvPicPr>
          <a:picLocks noChangeAspect="1"/>
        </xdr:cNvPicPr>
      </xdr:nvPicPr>
      <xdr:blipFill rotWithShape="1">
        <a:blip xmlns:r="http://schemas.openxmlformats.org/officeDocument/2006/relationships" r:embed="rId1"/>
        <a:srcRect l="26972" t="21433" r="24909" b="50199"/>
        <a:stretch/>
      </xdr:blipFill>
      <xdr:spPr>
        <a:xfrm>
          <a:off x="701040" y="3771901"/>
          <a:ext cx="8938260" cy="282702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Θέμα του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1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tabSelected="1" zoomScale="40" zoomScaleNormal="40" workbookViewId="0">
      <selection activeCell="Q86" sqref="Q86"/>
    </sheetView>
  </sheetViews>
  <sheetFormatPr defaultRowHeight="14.4" x14ac:dyDescent="0.3"/>
  <sheetData/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V69"/>
  <sheetViews>
    <sheetView zoomScale="25" zoomScaleNormal="25" workbookViewId="0">
      <selection activeCell="X46" sqref="X46"/>
    </sheetView>
  </sheetViews>
  <sheetFormatPr defaultRowHeight="14.4" x14ac:dyDescent="0.3"/>
  <cols>
    <col min="1" max="16384" width="8.88671875" style="118"/>
  </cols>
  <sheetData>
    <row r="1" spans="1:48" ht="34.200000000000003" thickBot="1" x14ac:dyDescent="0.7">
      <c r="B1" s="291" t="s">
        <v>140</v>
      </c>
      <c r="X1" s="291" t="s">
        <v>141</v>
      </c>
      <c r="AH1" s="291" t="s">
        <v>142</v>
      </c>
    </row>
    <row r="2" spans="1:48" x14ac:dyDescent="0.3">
      <c r="A2" s="292"/>
      <c r="B2" s="293"/>
      <c r="C2" s="293"/>
      <c r="D2" s="293"/>
      <c r="E2" s="293"/>
      <c r="F2" s="293"/>
      <c r="G2" s="293"/>
      <c r="H2" s="293"/>
      <c r="I2" s="293"/>
      <c r="J2" s="293"/>
      <c r="K2" s="293"/>
      <c r="L2" s="293"/>
      <c r="M2" s="293"/>
      <c r="N2" s="293"/>
      <c r="O2" s="293"/>
      <c r="P2" s="293"/>
      <c r="Q2" s="293"/>
      <c r="R2" s="293"/>
      <c r="S2" s="293"/>
      <c r="T2" s="293"/>
      <c r="U2" s="293"/>
      <c r="V2" s="294"/>
      <c r="X2" s="292"/>
      <c r="Y2" s="293"/>
      <c r="Z2" s="293"/>
      <c r="AA2" s="293"/>
      <c r="AB2" s="293"/>
      <c r="AC2" s="293"/>
      <c r="AD2" s="293"/>
      <c r="AE2" s="293"/>
      <c r="AF2" s="294"/>
      <c r="AH2" s="292"/>
      <c r="AI2" s="293"/>
      <c r="AJ2" s="293"/>
      <c r="AK2" s="293"/>
      <c r="AL2" s="293"/>
      <c r="AM2" s="293"/>
      <c r="AN2" s="293"/>
      <c r="AO2" s="293"/>
      <c r="AP2" s="293"/>
      <c r="AQ2" s="293"/>
      <c r="AR2" s="293"/>
      <c r="AS2" s="293"/>
      <c r="AT2" s="293"/>
      <c r="AU2" s="293"/>
      <c r="AV2" s="294"/>
    </row>
    <row r="3" spans="1:48" x14ac:dyDescent="0.3">
      <c r="A3" s="295"/>
      <c r="B3" s="296"/>
      <c r="C3" s="296"/>
      <c r="D3" s="296"/>
      <c r="E3" s="296"/>
      <c r="F3" s="296"/>
      <c r="G3" s="296"/>
      <c r="H3" s="296"/>
      <c r="I3" s="296"/>
      <c r="J3" s="296"/>
      <c r="K3" s="296"/>
      <c r="L3" s="296"/>
      <c r="M3" s="296"/>
      <c r="N3" s="296"/>
      <c r="O3" s="296"/>
      <c r="P3" s="296"/>
      <c r="Q3" s="296"/>
      <c r="R3" s="296"/>
      <c r="S3" s="296"/>
      <c r="T3" s="296"/>
      <c r="U3" s="296"/>
      <c r="V3" s="297"/>
      <c r="X3" s="295"/>
      <c r="Y3" s="296"/>
      <c r="Z3" s="296"/>
      <c r="AA3" s="296"/>
      <c r="AB3" s="296"/>
      <c r="AC3" s="296"/>
      <c r="AD3" s="296"/>
      <c r="AE3" s="296"/>
      <c r="AF3" s="297"/>
      <c r="AH3" s="295"/>
      <c r="AI3" s="296"/>
      <c r="AJ3" s="296"/>
      <c r="AK3" s="296"/>
      <c r="AL3" s="296"/>
      <c r="AM3" s="296"/>
      <c r="AN3" s="296"/>
      <c r="AO3" s="296"/>
      <c r="AP3" s="296"/>
      <c r="AQ3" s="296"/>
      <c r="AR3" s="296"/>
      <c r="AS3" s="296"/>
      <c r="AT3" s="296"/>
      <c r="AU3" s="296"/>
      <c r="AV3" s="297"/>
    </row>
    <row r="4" spans="1:48" x14ac:dyDescent="0.3">
      <c r="A4" s="295"/>
      <c r="B4" s="296"/>
      <c r="C4" s="296"/>
      <c r="D4" s="296"/>
      <c r="E4" s="296"/>
      <c r="F4" s="296"/>
      <c r="G4" s="296"/>
      <c r="H4" s="296"/>
      <c r="I4" s="296"/>
      <c r="J4" s="296"/>
      <c r="K4" s="296"/>
      <c r="L4" s="296"/>
      <c r="M4" s="296"/>
      <c r="N4" s="296"/>
      <c r="O4" s="296"/>
      <c r="P4" s="296"/>
      <c r="Q4" s="296"/>
      <c r="R4" s="296"/>
      <c r="S4" s="296"/>
      <c r="T4" s="296"/>
      <c r="U4" s="296"/>
      <c r="V4" s="297"/>
      <c r="X4" s="295"/>
      <c r="Y4" s="296"/>
      <c r="Z4" s="296"/>
      <c r="AA4" s="296"/>
      <c r="AB4" s="296"/>
      <c r="AC4" s="296"/>
      <c r="AD4" s="296"/>
      <c r="AE4" s="296"/>
      <c r="AF4" s="297"/>
      <c r="AH4" s="295"/>
      <c r="AI4" s="296"/>
      <c r="AJ4" s="296"/>
      <c r="AK4" s="296"/>
      <c r="AL4" s="296"/>
      <c r="AM4" s="296"/>
      <c r="AN4" s="296"/>
      <c r="AO4" s="296"/>
      <c r="AP4" s="296"/>
      <c r="AQ4" s="296"/>
      <c r="AR4" s="296"/>
      <c r="AS4" s="296"/>
      <c r="AT4" s="296"/>
      <c r="AU4" s="296"/>
      <c r="AV4" s="297"/>
    </row>
    <row r="5" spans="1:48" x14ac:dyDescent="0.3">
      <c r="A5" s="295"/>
      <c r="B5" s="296"/>
      <c r="C5" s="296"/>
      <c r="D5" s="296"/>
      <c r="E5" s="296"/>
      <c r="F5" s="296"/>
      <c r="G5" s="296"/>
      <c r="H5" s="296"/>
      <c r="I5" s="296"/>
      <c r="J5" s="296"/>
      <c r="K5" s="296"/>
      <c r="L5" s="296"/>
      <c r="M5" s="296"/>
      <c r="N5" s="296"/>
      <c r="O5" s="296"/>
      <c r="P5" s="296"/>
      <c r="Q5" s="296"/>
      <c r="R5" s="296"/>
      <c r="S5" s="296"/>
      <c r="T5" s="296"/>
      <c r="U5" s="296"/>
      <c r="V5" s="297"/>
      <c r="X5" s="295"/>
      <c r="Y5" s="296"/>
      <c r="Z5" s="296"/>
      <c r="AA5" s="296"/>
      <c r="AB5" s="296"/>
      <c r="AC5" s="296"/>
      <c r="AD5" s="296"/>
      <c r="AE5" s="296"/>
      <c r="AF5" s="297"/>
      <c r="AH5" s="295"/>
      <c r="AI5" s="296"/>
      <c r="AJ5" s="296"/>
      <c r="AK5" s="296"/>
      <c r="AL5" s="296"/>
      <c r="AM5" s="296"/>
      <c r="AN5" s="296"/>
      <c r="AO5" s="296"/>
      <c r="AP5" s="296"/>
      <c r="AQ5" s="296"/>
      <c r="AR5" s="296"/>
      <c r="AS5" s="296"/>
      <c r="AT5" s="296"/>
      <c r="AU5" s="296"/>
      <c r="AV5" s="297"/>
    </row>
    <row r="6" spans="1:48" x14ac:dyDescent="0.3">
      <c r="A6" s="295"/>
      <c r="B6" s="296"/>
      <c r="C6" s="296"/>
      <c r="D6" s="296"/>
      <c r="E6" s="296"/>
      <c r="F6" s="296"/>
      <c r="G6" s="296"/>
      <c r="H6" s="296"/>
      <c r="I6" s="296"/>
      <c r="J6" s="296"/>
      <c r="K6" s="296"/>
      <c r="L6" s="296"/>
      <c r="M6" s="296"/>
      <c r="N6" s="296"/>
      <c r="O6" s="296"/>
      <c r="P6" s="296"/>
      <c r="Q6" s="296"/>
      <c r="R6" s="296"/>
      <c r="S6" s="296"/>
      <c r="T6" s="296"/>
      <c r="U6" s="296"/>
      <c r="V6" s="297"/>
      <c r="X6" s="295"/>
      <c r="Y6" s="296"/>
      <c r="Z6" s="296"/>
      <c r="AA6" s="296"/>
      <c r="AB6" s="296"/>
      <c r="AC6" s="296"/>
      <c r="AD6" s="296"/>
      <c r="AE6" s="296"/>
      <c r="AF6" s="297"/>
      <c r="AH6" s="295"/>
      <c r="AI6" s="296"/>
      <c r="AJ6" s="296"/>
      <c r="AK6" s="296"/>
      <c r="AL6" s="296"/>
      <c r="AM6" s="296"/>
      <c r="AN6" s="296"/>
      <c r="AO6" s="296"/>
      <c r="AP6" s="296"/>
      <c r="AQ6" s="296"/>
      <c r="AR6" s="296"/>
      <c r="AS6" s="296"/>
      <c r="AT6" s="296"/>
      <c r="AU6" s="296"/>
      <c r="AV6" s="297"/>
    </row>
    <row r="7" spans="1:48" x14ac:dyDescent="0.3">
      <c r="A7" s="295"/>
      <c r="B7" s="296"/>
      <c r="C7" s="296"/>
      <c r="D7" s="296"/>
      <c r="E7" s="296"/>
      <c r="F7" s="296"/>
      <c r="G7" s="296"/>
      <c r="H7" s="296"/>
      <c r="I7" s="296"/>
      <c r="J7" s="296"/>
      <c r="K7" s="296"/>
      <c r="L7" s="296"/>
      <c r="M7" s="296"/>
      <c r="N7" s="296"/>
      <c r="O7" s="296"/>
      <c r="P7" s="296"/>
      <c r="Q7" s="296"/>
      <c r="R7" s="296"/>
      <c r="S7" s="296"/>
      <c r="T7" s="296"/>
      <c r="U7" s="296"/>
      <c r="V7" s="297"/>
      <c r="X7" s="295"/>
      <c r="Y7" s="296"/>
      <c r="Z7" s="296"/>
      <c r="AA7" s="296"/>
      <c r="AB7" s="296"/>
      <c r="AC7" s="296"/>
      <c r="AD7" s="296"/>
      <c r="AE7" s="296"/>
      <c r="AF7" s="297"/>
      <c r="AH7" s="295"/>
      <c r="AI7" s="296"/>
      <c r="AJ7" s="296"/>
      <c r="AK7" s="296"/>
      <c r="AL7" s="296"/>
      <c r="AM7" s="296"/>
      <c r="AN7" s="296"/>
      <c r="AO7" s="296"/>
      <c r="AP7" s="296"/>
      <c r="AQ7" s="296"/>
      <c r="AR7" s="296"/>
      <c r="AS7" s="296"/>
      <c r="AT7" s="296"/>
      <c r="AU7" s="296"/>
      <c r="AV7" s="297"/>
    </row>
    <row r="8" spans="1:48" x14ac:dyDescent="0.3">
      <c r="A8" s="295"/>
      <c r="B8" s="296"/>
      <c r="C8" s="296"/>
      <c r="D8" s="296"/>
      <c r="E8" s="296"/>
      <c r="F8" s="296"/>
      <c r="G8" s="296"/>
      <c r="H8" s="296"/>
      <c r="I8" s="296"/>
      <c r="J8" s="296"/>
      <c r="K8" s="296"/>
      <c r="L8" s="296"/>
      <c r="M8" s="296"/>
      <c r="N8" s="296"/>
      <c r="O8" s="296"/>
      <c r="P8" s="296"/>
      <c r="Q8" s="296"/>
      <c r="R8" s="296"/>
      <c r="S8" s="296"/>
      <c r="T8" s="296"/>
      <c r="U8" s="296"/>
      <c r="V8" s="297"/>
      <c r="X8" s="295"/>
      <c r="Y8" s="296"/>
      <c r="Z8" s="296"/>
      <c r="AA8" s="296"/>
      <c r="AB8" s="296"/>
      <c r="AC8" s="296"/>
      <c r="AD8" s="296"/>
      <c r="AE8" s="296"/>
      <c r="AF8" s="297"/>
      <c r="AH8" s="295"/>
      <c r="AI8" s="296"/>
      <c r="AJ8" s="296"/>
      <c r="AK8" s="296"/>
      <c r="AL8" s="296"/>
      <c r="AM8" s="296"/>
      <c r="AN8" s="296"/>
      <c r="AO8" s="296"/>
      <c r="AP8" s="296"/>
      <c r="AQ8" s="296"/>
      <c r="AR8" s="296"/>
      <c r="AS8" s="296"/>
      <c r="AT8" s="296"/>
      <c r="AU8" s="296"/>
      <c r="AV8" s="297"/>
    </row>
    <row r="9" spans="1:48" x14ac:dyDescent="0.3">
      <c r="A9" s="295"/>
      <c r="B9" s="296"/>
      <c r="C9" s="296"/>
      <c r="D9" s="296"/>
      <c r="E9" s="296"/>
      <c r="F9" s="296"/>
      <c r="G9" s="296"/>
      <c r="H9" s="296"/>
      <c r="I9" s="296"/>
      <c r="J9" s="296"/>
      <c r="K9" s="296"/>
      <c r="L9" s="296"/>
      <c r="M9" s="296"/>
      <c r="N9" s="296"/>
      <c r="O9" s="296"/>
      <c r="P9" s="296"/>
      <c r="Q9" s="296"/>
      <c r="R9" s="296"/>
      <c r="S9" s="296"/>
      <c r="T9" s="296"/>
      <c r="U9" s="296"/>
      <c r="V9" s="297"/>
      <c r="X9" s="295"/>
      <c r="Y9" s="296"/>
      <c r="Z9" s="296"/>
      <c r="AA9" s="296"/>
      <c r="AB9" s="296"/>
      <c r="AC9" s="296"/>
      <c r="AD9" s="296"/>
      <c r="AE9" s="296"/>
      <c r="AF9" s="297"/>
      <c r="AH9" s="295"/>
      <c r="AI9" s="296"/>
      <c r="AJ9" s="296"/>
      <c r="AK9" s="296"/>
      <c r="AL9" s="296"/>
      <c r="AM9" s="296"/>
      <c r="AN9" s="296"/>
      <c r="AO9" s="296"/>
      <c r="AP9" s="296"/>
      <c r="AQ9" s="296"/>
      <c r="AR9" s="296"/>
      <c r="AS9" s="296"/>
      <c r="AT9" s="296"/>
      <c r="AU9" s="296"/>
      <c r="AV9" s="297"/>
    </row>
    <row r="10" spans="1:48" x14ac:dyDescent="0.3">
      <c r="A10" s="295"/>
      <c r="B10" s="296"/>
      <c r="C10" s="296"/>
      <c r="D10" s="296"/>
      <c r="E10" s="296"/>
      <c r="F10" s="296"/>
      <c r="G10" s="296"/>
      <c r="H10" s="296"/>
      <c r="I10" s="296"/>
      <c r="J10" s="296"/>
      <c r="K10" s="296"/>
      <c r="L10" s="296"/>
      <c r="M10" s="296"/>
      <c r="N10" s="296"/>
      <c r="O10" s="296"/>
      <c r="P10" s="296"/>
      <c r="Q10" s="296"/>
      <c r="R10" s="296"/>
      <c r="S10" s="296"/>
      <c r="T10" s="296"/>
      <c r="U10" s="296"/>
      <c r="V10" s="297"/>
      <c r="X10" s="295"/>
      <c r="Y10" s="296"/>
      <c r="Z10" s="296"/>
      <c r="AA10" s="296"/>
      <c r="AB10" s="296"/>
      <c r="AC10" s="296"/>
      <c r="AD10" s="296"/>
      <c r="AE10" s="296"/>
      <c r="AF10" s="297"/>
      <c r="AH10" s="295"/>
      <c r="AI10" s="296"/>
      <c r="AJ10" s="296"/>
      <c r="AK10" s="296"/>
      <c r="AL10" s="296"/>
      <c r="AM10" s="296"/>
      <c r="AN10" s="296"/>
      <c r="AO10" s="296"/>
      <c r="AP10" s="296"/>
      <c r="AQ10" s="296"/>
      <c r="AR10" s="296"/>
      <c r="AS10" s="296"/>
      <c r="AT10" s="296"/>
      <c r="AU10" s="296"/>
      <c r="AV10" s="297"/>
    </row>
    <row r="11" spans="1:48" x14ac:dyDescent="0.3">
      <c r="A11" s="295"/>
      <c r="B11" s="296"/>
      <c r="C11" s="296"/>
      <c r="D11" s="296"/>
      <c r="E11" s="296"/>
      <c r="F11" s="296"/>
      <c r="G11" s="296"/>
      <c r="H11" s="296"/>
      <c r="I11" s="296"/>
      <c r="J11" s="296"/>
      <c r="K11" s="296"/>
      <c r="L11" s="296"/>
      <c r="M11" s="296"/>
      <c r="N11" s="296"/>
      <c r="O11" s="296"/>
      <c r="P11" s="296"/>
      <c r="Q11" s="296"/>
      <c r="R11" s="296"/>
      <c r="S11" s="296"/>
      <c r="T11" s="296"/>
      <c r="U11" s="296"/>
      <c r="V11" s="297"/>
      <c r="X11" s="295"/>
      <c r="Y11" s="296"/>
      <c r="Z11" s="296"/>
      <c r="AA11" s="296"/>
      <c r="AB11" s="296"/>
      <c r="AC11" s="296"/>
      <c r="AD11" s="296"/>
      <c r="AE11" s="296"/>
      <c r="AF11" s="297"/>
      <c r="AH11" s="295"/>
      <c r="AI11" s="296"/>
      <c r="AJ11" s="296"/>
      <c r="AK11" s="296"/>
      <c r="AL11" s="296"/>
      <c r="AM11" s="296"/>
      <c r="AN11" s="296"/>
      <c r="AO11" s="296"/>
      <c r="AP11" s="296"/>
      <c r="AQ11" s="296"/>
      <c r="AR11" s="296"/>
      <c r="AS11" s="296"/>
      <c r="AT11" s="296"/>
      <c r="AU11" s="296"/>
      <c r="AV11" s="297"/>
    </row>
    <row r="12" spans="1:48" x14ac:dyDescent="0.3">
      <c r="A12" s="295"/>
      <c r="B12" s="296"/>
      <c r="C12" s="296"/>
      <c r="D12" s="296"/>
      <c r="E12" s="296"/>
      <c r="F12" s="296"/>
      <c r="G12" s="296"/>
      <c r="H12" s="296"/>
      <c r="I12" s="296"/>
      <c r="J12" s="296"/>
      <c r="K12" s="296"/>
      <c r="L12" s="296"/>
      <c r="M12" s="296"/>
      <c r="N12" s="296"/>
      <c r="O12" s="296"/>
      <c r="P12" s="296"/>
      <c r="Q12" s="296"/>
      <c r="R12" s="296"/>
      <c r="S12" s="296"/>
      <c r="T12" s="296"/>
      <c r="U12" s="296"/>
      <c r="V12" s="297"/>
      <c r="X12" s="295"/>
      <c r="Y12" s="296"/>
      <c r="Z12" s="296"/>
      <c r="AA12" s="296"/>
      <c r="AB12" s="296"/>
      <c r="AC12" s="296"/>
      <c r="AD12" s="296"/>
      <c r="AE12" s="296"/>
      <c r="AF12" s="297"/>
      <c r="AH12" s="295"/>
      <c r="AI12" s="296"/>
      <c r="AJ12" s="296"/>
      <c r="AK12" s="296"/>
      <c r="AL12" s="296"/>
      <c r="AM12" s="296"/>
      <c r="AN12" s="296"/>
      <c r="AO12" s="296"/>
      <c r="AP12" s="296"/>
      <c r="AQ12" s="296"/>
      <c r="AR12" s="296"/>
      <c r="AS12" s="296"/>
      <c r="AT12" s="296"/>
      <c r="AU12" s="296"/>
      <c r="AV12" s="297"/>
    </row>
    <row r="13" spans="1:48" x14ac:dyDescent="0.3">
      <c r="A13" s="295"/>
      <c r="B13" s="296"/>
      <c r="C13" s="296"/>
      <c r="D13" s="296"/>
      <c r="E13" s="296"/>
      <c r="F13" s="296"/>
      <c r="G13" s="296"/>
      <c r="H13" s="296"/>
      <c r="I13" s="296"/>
      <c r="J13" s="296"/>
      <c r="K13" s="296"/>
      <c r="L13" s="296"/>
      <c r="M13" s="296"/>
      <c r="N13" s="296"/>
      <c r="O13" s="296"/>
      <c r="P13" s="296"/>
      <c r="Q13" s="296"/>
      <c r="R13" s="296"/>
      <c r="S13" s="296"/>
      <c r="T13" s="296"/>
      <c r="U13" s="296"/>
      <c r="V13" s="297"/>
      <c r="X13" s="295"/>
      <c r="Y13" s="296"/>
      <c r="Z13" s="296"/>
      <c r="AA13" s="296"/>
      <c r="AB13" s="296"/>
      <c r="AC13" s="296"/>
      <c r="AD13" s="296"/>
      <c r="AE13" s="296"/>
      <c r="AF13" s="297"/>
      <c r="AH13" s="295"/>
      <c r="AI13" s="296"/>
      <c r="AJ13" s="296"/>
      <c r="AK13" s="296"/>
      <c r="AL13" s="296"/>
      <c r="AM13" s="296"/>
      <c r="AN13" s="296"/>
      <c r="AO13" s="296"/>
      <c r="AP13" s="296"/>
      <c r="AQ13" s="296"/>
      <c r="AR13" s="296"/>
      <c r="AS13" s="296"/>
      <c r="AT13" s="296"/>
      <c r="AU13" s="296"/>
      <c r="AV13" s="297"/>
    </row>
    <row r="14" spans="1:48" x14ac:dyDescent="0.3">
      <c r="A14" s="295"/>
      <c r="B14" s="296"/>
      <c r="C14" s="296"/>
      <c r="D14" s="296"/>
      <c r="E14" s="296"/>
      <c r="F14" s="296"/>
      <c r="G14" s="296"/>
      <c r="H14" s="296"/>
      <c r="I14" s="296"/>
      <c r="J14" s="296"/>
      <c r="K14" s="296"/>
      <c r="L14" s="296"/>
      <c r="M14" s="296"/>
      <c r="N14" s="296"/>
      <c r="O14" s="296"/>
      <c r="P14" s="296"/>
      <c r="Q14" s="296"/>
      <c r="R14" s="296"/>
      <c r="S14" s="296"/>
      <c r="T14" s="296"/>
      <c r="U14" s="296"/>
      <c r="V14" s="297"/>
      <c r="X14" s="295"/>
      <c r="Y14" s="296"/>
      <c r="Z14" s="296"/>
      <c r="AA14" s="296"/>
      <c r="AB14" s="296"/>
      <c r="AC14" s="296"/>
      <c r="AD14" s="296"/>
      <c r="AE14" s="296"/>
      <c r="AF14" s="297"/>
      <c r="AH14" s="295"/>
      <c r="AI14" s="296"/>
      <c r="AJ14" s="296"/>
      <c r="AK14" s="296"/>
      <c r="AL14" s="296"/>
      <c r="AM14" s="296"/>
      <c r="AN14" s="296"/>
      <c r="AO14" s="296"/>
      <c r="AP14" s="296"/>
      <c r="AQ14" s="296"/>
      <c r="AR14" s="296"/>
      <c r="AS14" s="296"/>
      <c r="AT14" s="296"/>
      <c r="AU14" s="296"/>
      <c r="AV14" s="297"/>
    </row>
    <row r="15" spans="1:48" x14ac:dyDescent="0.3">
      <c r="A15" s="295"/>
      <c r="B15" s="296"/>
      <c r="C15" s="296"/>
      <c r="D15" s="296"/>
      <c r="E15" s="296"/>
      <c r="F15" s="296"/>
      <c r="G15" s="296"/>
      <c r="H15" s="296"/>
      <c r="I15" s="296"/>
      <c r="J15" s="296"/>
      <c r="K15" s="296"/>
      <c r="L15" s="296"/>
      <c r="M15" s="296"/>
      <c r="N15" s="296"/>
      <c r="O15" s="296"/>
      <c r="P15" s="296"/>
      <c r="Q15" s="296"/>
      <c r="R15" s="296"/>
      <c r="S15" s="296"/>
      <c r="T15" s="296"/>
      <c r="U15" s="296"/>
      <c r="V15" s="297"/>
      <c r="X15" s="295"/>
      <c r="Y15" s="296"/>
      <c r="Z15" s="296"/>
      <c r="AA15" s="296"/>
      <c r="AB15" s="296"/>
      <c r="AC15" s="296"/>
      <c r="AD15" s="296"/>
      <c r="AE15" s="296"/>
      <c r="AF15" s="297"/>
      <c r="AH15" s="295"/>
      <c r="AI15" s="296"/>
      <c r="AJ15" s="296"/>
      <c r="AK15" s="296"/>
      <c r="AL15" s="296"/>
      <c r="AM15" s="296"/>
      <c r="AN15" s="296"/>
      <c r="AO15" s="296"/>
      <c r="AP15" s="296"/>
      <c r="AQ15" s="296"/>
      <c r="AR15" s="296"/>
      <c r="AS15" s="296"/>
      <c r="AT15" s="296"/>
      <c r="AU15" s="296"/>
      <c r="AV15" s="297"/>
    </row>
    <row r="16" spans="1:48" x14ac:dyDescent="0.3">
      <c r="A16" s="295"/>
      <c r="B16" s="296"/>
      <c r="C16" s="296"/>
      <c r="D16" s="296"/>
      <c r="E16" s="296"/>
      <c r="F16" s="296"/>
      <c r="G16" s="296"/>
      <c r="H16" s="296"/>
      <c r="I16" s="296"/>
      <c r="J16" s="296"/>
      <c r="K16" s="296"/>
      <c r="L16" s="296"/>
      <c r="M16" s="296"/>
      <c r="N16" s="296"/>
      <c r="O16" s="296"/>
      <c r="P16" s="296"/>
      <c r="Q16" s="296"/>
      <c r="R16" s="296"/>
      <c r="S16" s="296"/>
      <c r="T16" s="296"/>
      <c r="U16" s="296"/>
      <c r="V16" s="297"/>
      <c r="X16" s="295"/>
      <c r="Y16" s="296"/>
      <c r="Z16" s="296"/>
      <c r="AA16" s="296"/>
      <c r="AB16" s="296"/>
      <c r="AC16" s="296"/>
      <c r="AD16" s="296"/>
      <c r="AE16" s="296"/>
      <c r="AF16" s="297"/>
      <c r="AH16" s="295"/>
      <c r="AI16" s="296"/>
      <c r="AJ16" s="296"/>
      <c r="AK16" s="296"/>
      <c r="AL16" s="296"/>
      <c r="AM16" s="296"/>
      <c r="AN16" s="296"/>
      <c r="AO16" s="296"/>
      <c r="AP16" s="296"/>
      <c r="AQ16" s="296"/>
      <c r="AR16" s="296"/>
      <c r="AS16" s="296"/>
      <c r="AT16" s="296"/>
      <c r="AU16" s="296"/>
      <c r="AV16" s="297"/>
    </row>
    <row r="17" spans="1:48" x14ac:dyDescent="0.3">
      <c r="A17" s="295"/>
      <c r="B17" s="296"/>
      <c r="C17" s="296"/>
      <c r="D17" s="296"/>
      <c r="E17" s="296"/>
      <c r="F17" s="296"/>
      <c r="G17" s="296"/>
      <c r="H17" s="296"/>
      <c r="I17" s="296"/>
      <c r="J17" s="296"/>
      <c r="K17" s="296"/>
      <c r="L17" s="296"/>
      <c r="M17" s="296"/>
      <c r="N17" s="296"/>
      <c r="O17" s="296"/>
      <c r="P17" s="296"/>
      <c r="Q17" s="296"/>
      <c r="R17" s="296"/>
      <c r="S17" s="296"/>
      <c r="T17" s="296"/>
      <c r="U17" s="296"/>
      <c r="V17" s="297"/>
      <c r="X17" s="295"/>
      <c r="Y17" s="296"/>
      <c r="Z17" s="296"/>
      <c r="AA17" s="296"/>
      <c r="AB17" s="296"/>
      <c r="AC17" s="296"/>
      <c r="AD17" s="296"/>
      <c r="AE17" s="296"/>
      <c r="AF17" s="297"/>
      <c r="AH17" s="295"/>
      <c r="AI17" s="296"/>
      <c r="AJ17" s="296"/>
      <c r="AK17" s="296"/>
      <c r="AL17" s="296"/>
      <c r="AM17" s="296"/>
      <c r="AN17" s="296"/>
      <c r="AO17" s="296"/>
      <c r="AP17" s="296"/>
      <c r="AQ17" s="296"/>
      <c r="AR17" s="296"/>
      <c r="AS17" s="296"/>
      <c r="AT17" s="296"/>
      <c r="AU17" s="296"/>
      <c r="AV17" s="297"/>
    </row>
    <row r="18" spans="1:48" x14ac:dyDescent="0.3">
      <c r="A18" s="295"/>
      <c r="B18" s="296"/>
      <c r="C18" s="296"/>
      <c r="D18" s="296"/>
      <c r="E18" s="296"/>
      <c r="F18" s="296"/>
      <c r="G18" s="296"/>
      <c r="H18" s="296"/>
      <c r="I18" s="296"/>
      <c r="J18" s="296"/>
      <c r="K18" s="296"/>
      <c r="L18" s="296"/>
      <c r="M18" s="296"/>
      <c r="N18" s="296"/>
      <c r="O18" s="296"/>
      <c r="P18" s="296"/>
      <c r="Q18" s="296"/>
      <c r="R18" s="296"/>
      <c r="S18" s="296"/>
      <c r="T18" s="296"/>
      <c r="U18" s="296"/>
      <c r="V18" s="297"/>
      <c r="X18" s="295"/>
      <c r="Y18" s="296"/>
      <c r="Z18" s="296"/>
      <c r="AA18" s="296"/>
      <c r="AB18" s="296"/>
      <c r="AC18" s="296"/>
      <c r="AD18" s="296"/>
      <c r="AE18" s="296"/>
      <c r="AF18" s="297"/>
      <c r="AH18" s="295"/>
      <c r="AI18" s="296"/>
      <c r="AJ18" s="296"/>
      <c r="AK18" s="296"/>
      <c r="AL18" s="296"/>
      <c r="AM18" s="296"/>
      <c r="AN18" s="296"/>
      <c r="AO18" s="296"/>
      <c r="AP18" s="296"/>
      <c r="AQ18" s="296"/>
      <c r="AR18" s="296"/>
      <c r="AS18" s="296"/>
      <c r="AT18" s="296"/>
      <c r="AU18" s="296"/>
      <c r="AV18" s="297"/>
    </row>
    <row r="19" spans="1:48" x14ac:dyDescent="0.3">
      <c r="A19" s="295"/>
      <c r="B19" s="296"/>
      <c r="C19" s="296"/>
      <c r="D19" s="296"/>
      <c r="E19" s="296"/>
      <c r="F19" s="296"/>
      <c r="G19" s="296"/>
      <c r="H19" s="296"/>
      <c r="I19" s="296"/>
      <c r="J19" s="296"/>
      <c r="K19" s="296"/>
      <c r="L19" s="296"/>
      <c r="M19" s="296"/>
      <c r="N19" s="296"/>
      <c r="O19" s="296"/>
      <c r="P19" s="296"/>
      <c r="Q19" s="296"/>
      <c r="R19" s="296"/>
      <c r="S19" s="296"/>
      <c r="T19" s="296"/>
      <c r="U19" s="296"/>
      <c r="V19" s="297"/>
      <c r="X19" s="295"/>
      <c r="Y19" s="296"/>
      <c r="Z19" s="296"/>
      <c r="AA19" s="296"/>
      <c r="AB19" s="296"/>
      <c r="AC19" s="296"/>
      <c r="AD19" s="296"/>
      <c r="AE19" s="296"/>
      <c r="AF19" s="297"/>
      <c r="AH19" s="295"/>
      <c r="AI19" s="296"/>
      <c r="AJ19" s="296"/>
      <c r="AK19" s="296"/>
      <c r="AL19" s="296"/>
      <c r="AM19" s="296"/>
      <c r="AN19" s="296"/>
      <c r="AO19" s="296"/>
      <c r="AP19" s="296"/>
      <c r="AQ19" s="296"/>
      <c r="AR19" s="296"/>
      <c r="AS19" s="296"/>
      <c r="AT19" s="296"/>
      <c r="AU19" s="296"/>
      <c r="AV19" s="297"/>
    </row>
    <row r="20" spans="1:48" x14ac:dyDescent="0.3">
      <c r="A20" s="295"/>
      <c r="B20" s="296"/>
      <c r="C20" s="296"/>
      <c r="D20" s="296"/>
      <c r="E20" s="296"/>
      <c r="F20" s="296"/>
      <c r="G20" s="296"/>
      <c r="H20" s="296"/>
      <c r="I20" s="296"/>
      <c r="J20" s="296"/>
      <c r="K20" s="296"/>
      <c r="L20" s="296"/>
      <c r="M20" s="296"/>
      <c r="N20" s="296"/>
      <c r="O20" s="296"/>
      <c r="P20" s="296"/>
      <c r="Q20" s="296"/>
      <c r="R20" s="296"/>
      <c r="S20" s="296"/>
      <c r="T20" s="296"/>
      <c r="U20" s="296"/>
      <c r="V20" s="297"/>
      <c r="X20" s="295"/>
      <c r="Y20" s="296"/>
      <c r="Z20" s="296"/>
      <c r="AA20" s="296"/>
      <c r="AB20" s="296"/>
      <c r="AC20" s="296"/>
      <c r="AD20" s="296"/>
      <c r="AE20" s="296"/>
      <c r="AF20" s="297"/>
      <c r="AH20" s="295"/>
      <c r="AI20" s="296"/>
      <c r="AJ20" s="296"/>
      <c r="AK20" s="296"/>
      <c r="AL20" s="296"/>
      <c r="AM20" s="296"/>
      <c r="AN20" s="296"/>
      <c r="AO20" s="296"/>
      <c r="AP20" s="296"/>
      <c r="AQ20" s="296"/>
      <c r="AR20" s="296"/>
      <c r="AS20" s="296"/>
      <c r="AT20" s="296"/>
      <c r="AU20" s="296"/>
      <c r="AV20" s="297"/>
    </row>
    <row r="21" spans="1:48" x14ac:dyDescent="0.3">
      <c r="A21" s="295"/>
      <c r="B21" s="296"/>
      <c r="C21" s="296"/>
      <c r="D21" s="296"/>
      <c r="E21" s="296"/>
      <c r="F21" s="296"/>
      <c r="G21" s="296"/>
      <c r="H21" s="296"/>
      <c r="I21" s="296"/>
      <c r="J21" s="296"/>
      <c r="K21" s="296"/>
      <c r="L21" s="296"/>
      <c r="M21" s="296"/>
      <c r="N21" s="296"/>
      <c r="O21" s="296"/>
      <c r="P21" s="296"/>
      <c r="Q21" s="296"/>
      <c r="R21" s="296"/>
      <c r="S21" s="296"/>
      <c r="T21" s="296"/>
      <c r="U21" s="296"/>
      <c r="V21" s="297"/>
      <c r="X21" s="295"/>
      <c r="Y21" s="296"/>
      <c r="Z21" s="296"/>
      <c r="AA21" s="296"/>
      <c r="AB21" s="296"/>
      <c r="AC21" s="296"/>
      <c r="AD21" s="296"/>
      <c r="AE21" s="296"/>
      <c r="AF21" s="297"/>
      <c r="AH21" s="295"/>
      <c r="AI21" s="296"/>
      <c r="AJ21" s="296"/>
      <c r="AK21" s="296"/>
      <c r="AL21" s="296"/>
      <c r="AM21" s="296"/>
      <c r="AN21" s="296"/>
      <c r="AO21" s="296"/>
      <c r="AP21" s="296"/>
      <c r="AQ21" s="296"/>
      <c r="AR21" s="296"/>
      <c r="AS21" s="296"/>
      <c r="AT21" s="296"/>
      <c r="AU21" s="296"/>
      <c r="AV21" s="297"/>
    </row>
    <row r="22" spans="1:48" x14ac:dyDescent="0.3">
      <c r="A22" s="295"/>
      <c r="B22" s="296"/>
      <c r="C22" s="296"/>
      <c r="D22" s="296"/>
      <c r="E22" s="296"/>
      <c r="F22" s="296"/>
      <c r="G22" s="296"/>
      <c r="H22" s="296"/>
      <c r="I22" s="296"/>
      <c r="J22" s="296"/>
      <c r="K22" s="296"/>
      <c r="L22" s="296"/>
      <c r="M22" s="296"/>
      <c r="N22" s="296"/>
      <c r="O22" s="296"/>
      <c r="P22" s="296"/>
      <c r="Q22" s="296"/>
      <c r="R22" s="296"/>
      <c r="S22" s="296"/>
      <c r="T22" s="296"/>
      <c r="U22" s="296"/>
      <c r="V22" s="297"/>
      <c r="X22" s="295"/>
      <c r="Y22" s="296"/>
      <c r="Z22" s="296"/>
      <c r="AA22" s="296"/>
      <c r="AB22" s="296"/>
      <c r="AC22" s="296"/>
      <c r="AD22" s="296"/>
      <c r="AE22" s="296"/>
      <c r="AF22" s="297"/>
      <c r="AH22" s="295"/>
      <c r="AI22" s="296"/>
      <c r="AJ22" s="296"/>
      <c r="AK22" s="296"/>
      <c r="AL22" s="296"/>
      <c r="AM22" s="296"/>
      <c r="AN22" s="296"/>
      <c r="AO22" s="296"/>
      <c r="AP22" s="296"/>
      <c r="AQ22" s="296"/>
      <c r="AR22" s="296"/>
      <c r="AS22" s="296"/>
      <c r="AT22" s="296"/>
      <c r="AU22" s="296"/>
      <c r="AV22" s="297"/>
    </row>
    <row r="23" spans="1:48" x14ac:dyDescent="0.3">
      <c r="A23" s="295"/>
      <c r="B23" s="296"/>
      <c r="C23" s="296"/>
      <c r="D23" s="296"/>
      <c r="E23" s="296"/>
      <c r="F23" s="296"/>
      <c r="G23" s="296"/>
      <c r="H23" s="296"/>
      <c r="I23" s="296"/>
      <c r="J23" s="296"/>
      <c r="K23" s="296"/>
      <c r="L23" s="296"/>
      <c r="M23" s="296"/>
      <c r="N23" s="296"/>
      <c r="O23" s="296"/>
      <c r="P23" s="296"/>
      <c r="Q23" s="296"/>
      <c r="R23" s="296"/>
      <c r="S23" s="296"/>
      <c r="T23" s="296"/>
      <c r="U23" s="296"/>
      <c r="V23" s="297"/>
      <c r="X23" s="295"/>
      <c r="Y23" s="296"/>
      <c r="Z23" s="296"/>
      <c r="AA23" s="296"/>
      <c r="AB23" s="296"/>
      <c r="AC23" s="296"/>
      <c r="AD23" s="296"/>
      <c r="AE23" s="296"/>
      <c r="AF23" s="297"/>
      <c r="AH23" s="295"/>
      <c r="AI23" s="296"/>
      <c r="AJ23" s="296"/>
      <c r="AK23" s="296"/>
      <c r="AL23" s="296"/>
      <c r="AM23" s="296"/>
      <c r="AN23" s="296"/>
      <c r="AO23" s="296"/>
      <c r="AP23" s="296"/>
      <c r="AQ23" s="296"/>
      <c r="AR23" s="296"/>
      <c r="AS23" s="296"/>
      <c r="AT23" s="296"/>
      <c r="AU23" s="296"/>
      <c r="AV23" s="297"/>
    </row>
    <row r="24" spans="1:48" x14ac:dyDescent="0.3">
      <c r="A24" s="295"/>
      <c r="B24" s="296"/>
      <c r="C24" s="296"/>
      <c r="D24" s="296"/>
      <c r="E24" s="296"/>
      <c r="F24" s="296"/>
      <c r="G24" s="296"/>
      <c r="H24" s="296"/>
      <c r="I24" s="296"/>
      <c r="J24" s="296"/>
      <c r="K24" s="296"/>
      <c r="L24" s="296"/>
      <c r="M24" s="296"/>
      <c r="N24" s="296"/>
      <c r="O24" s="296"/>
      <c r="P24" s="296"/>
      <c r="Q24" s="296"/>
      <c r="R24" s="296"/>
      <c r="S24" s="296"/>
      <c r="T24" s="296"/>
      <c r="U24" s="296"/>
      <c r="V24" s="297"/>
      <c r="X24" s="295"/>
      <c r="Y24" s="296"/>
      <c r="Z24" s="296"/>
      <c r="AA24" s="296"/>
      <c r="AB24" s="296"/>
      <c r="AC24" s="296"/>
      <c r="AD24" s="296"/>
      <c r="AE24" s="296"/>
      <c r="AF24" s="297"/>
      <c r="AH24" s="295"/>
      <c r="AI24" s="296"/>
      <c r="AJ24" s="296"/>
      <c r="AK24" s="296"/>
      <c r="AL24" s="296"/>
      <c r="AM24" s="296"/>
      <c r="AN24" s="296"/>
      <c r="AO24" s="296"/>
      <c r="AP24" s="296"/>
      <c r="AQ24" s="296"/>
      <c r="AR24" s="296"/>
      <c r="AS24" s="296"/>
      <c r="AT24" s="296"/>
      <c r="AU24" s="296"/>
      <c r="AV24" s="297"/>
    </row>
    <row r="25" spans="1:48" x14ac:dyDescent="0.3">
      <c r="A25" s="295"/>
      <c r="B25" s="296"/>
      <c r="C25" s="296"/>
      <c r="D25" s="296"/>
      <c r="E25" s="296"/>
      <c r="F25" s="296"/>
      <c r="G25" s="296"/>
      <c r="H25" s="296"/>
      <c r="I25" s="296"/>
      <c r="J25" s="296"/>
      <c r="K25" s="296"/>
      <c r="L25" s="296"/>
      <c r="M25" s="296"/>
      <c r="N25" s="296"/>
      <c r="O25" s="296"/>
      <c r="P25" s="296"/>
      <c r="Q25" s="296"/>
      <c r="R25" s="296"/>
      <c r="S25" s="296"/>
      <c r="T25" s="296"/>
      <c r="U25" s="296"/>
      <c r="V25" s="297"/>
      <c r="X25" s="295"/>
      <c r="Y25" s="296"/>
      <c r="Z25" s="296"/>
      <c r="AA25" s="296"/>
      <c r="AB25" s="296"/>
      <c r="AC25" s="296"/>
      <c r="AD25" s="296"/>
      <c r="AE25" s="296"/>
      <c r="AF25" s="297"/>
      <c r="AH25" s="295"/>
      <c r="AI25" s="296"/>
      <c r="AJ25" s="296"/>
      <c r="AK25" s="296"/>
      <c r="AL25" s="296"/>
      <c r="AM25" s="296"/>
      <c r="AN25" s="296"/>
      <c r="AO25" s="296"/>
      <c r="AP25" s="296"/>
      <c r="AQ25" s="296"/>
      <c r="AR25" s="296"/>
      <c r="AS25" s="296"/>
      <c r="AT25" s="296"/>
      <c r="AU25" s="296"/>
      <c r="AV25" s="297"/>
    </row>
    <row r="26" spans="1:48" x14ac:dyDescent="0.3">
      <c r="A26" s="295"/>
      <c r="B26" s="296"/>
      <c r="C26" s="296"/>
      <c r="D26" s="296"/>
      <c r="E26" s="296"/>
      <c r="F26" s="296"/>
      <c r="G26" s="296"/>
      <c r="H26" s="296"/>
      <c r="I26" s="296"/>
      <c r="J26" s="296"/>
      <c r="K26" s="296"/>
      <c r="L26" s="296"/>
      <c r="M26" s="296"/>
      <c r="N26" s="296"/>
      <c r="O26" s="296"/>
      <c r="P26" s="296"/>
      <c r="Q26" s="296"/>
      <c r="R26" s="296"/>
      <c r="S26" s="296"/>
      <c r="T26" s="296"/>
      <c r="U26" s="296"/>
      <c r="V26" s="297"/>
      <c r="X26" s="295"/>
      <c r="Y26" s="296"/>
      <c r="Z26" s="296"/>
      <c r="AA26" s="296"/>
      <c r="AB26" s="296"/>
      <c r="AC26" s="296"/>
      <c r="AD26" s="296"/>
      <c r="AE26" s="296"/>
      <c r="AF26" s="297"/>
      <c r="AH26" s="295"/>
      <c r="AI26" s="296"/>
      <c r="AJ26" s="296"/>
      <c r="AK26" s="296"/>
      <c r="AL26" s="296"/>
      <c r="AM26" s="296"/>
      <c r="AN26" s="296"/>
      <c r="AO26" s="296"/>
      <c r="AP26" s="296"/>
      <c r="AQ26" s="296"/>
      <c r="AR26" s="296"/>
      <c r="AS26" s="296"/>
      <c r="AT26" s="296"/>
      <c r="AU26" s="296"/>
      <c r="AV26" s="297"/>
    </row>
    <row r="27" spans="1:48" x14ac:dyDescent="0.3">
      <c r="A27" s="295"/>
      <c r="B27" s="296"/>
      <c r="C27" s="296"/>
      <c r="D27" s="296"/>
      <c r="E27" s="296"/>
      <c r="F27" s="296"/>
      <c r="G27" s="296"/>
      <c r="H27" s="296"/>
      <c r="I27" s="296"/>
      <c r="J27" s="296"/>
      <c r="K27" s="296"/>
      <c r="L27" s="296"/>
      <c r="M27" s="296"/>
      <c r="N27" s="296"/>
      <c r="O27" s="296"/>
      <c r="P27" s="296"/>
      <c r="Q27" s="296"/>
      <c r="R27" s="296"/>
      <c r="S27" s="296"/>
      <c r="T27" s="296"/>
      <c r="U27" s="296"/>
      <c r="V27" s="297"/>
      <c r="X27" s="295"/>
      <c r="Y27" s="296"/>
      <c r="Z27" s="296"/>
      <c r="AA27" s="296"/>
      <c r="AB27" s="296"/>
      <c r="AC27" s="296"/>
      <c r="AD27" s="296"/>
      <c r="AE27" s="296"/>
      <c r="AF27" s="297"/>
      <c r="AH27" s="295"/>
      <c r="AI27" s="296"/>
      <c r="AJ27" s="296"/>
      <c r="AK27" s="296"/>
      <c r="AL27" s="296"/>
      <c r="AM27" s="296"/>
      <c r="AN27" s="296"/>
      <c r="AO27" s="296"/>
      <c r="AP27" s="296"/>
      <c r="AQ27" s="296"/>
      <c r="AR27" s="296"/>
      <c r="AS27" s="296"/>
      <c r="AT27" s="296"/>
      <c r="AU27" s="296"/>
      <c r="AV27" s="297"/>
    </row>
    <row r="28" spans="1:48" x14ac:dyDescent="0.3">
      <c r="A28" s="295"/>
      <c r="B28" s="296"/>
      <c r="C28" s="296"/>
      <c r="D28" s="296"/>
      <c r="E28" s="296"/>
      <c r="F28" s="296"/>
      <c r="G28" s="296"/>
      <c r="H28" s="296"/>
      <c r="I28" s="296"/>
      <c r="J28" s="296"/>
      <c r="K28" s="296"/>
      <c r="L28" s="296"/>
      <c r="M28" s="296"/>
      <c r="N28" s="296"/>
      <c r="O28" s="296"/>
      <c r="P28" s="296"/>
      <c r="Q28" s="296"/>
      <c r="R28" s="296"/>
      <c r="S28" s="296"/>
      <c r="T28" s="296"/>
      <c r="U28" s="296"/>
      <c r="V28" s="297"/>
      <c r="X28" s="295"/>
      <c r="Y28" s="296"/>
      <c r="Z28" s="296"/>
      <c r="AA28" s="296"/>
      <c r="AB28" s="296"/>
      <c r="AC28" s="296"/>
      <c r="AD28" s="296"/>
      <c r="AE28" s="296"/>
      <c r="AF28" s="297"/>
      <c r="AH28" s="295"/>
      <c r="AI28" s="296"/>
      <c r="AJ28" s="296"/>
      <c r="AK28" s="296"/>
      <c r="AL28" s="296"/>
      <c r="AM28" s="296"/>
      <c r="AN28" s="296"/>
      <c r="AO28" s="296"/>
      <c r="AP28" s="296"/>
      <c r="AQ28" s="296"/>
      <c r="AR28" s="296"/>
      <c r="AS28" s="296"/>
      <c r="AT28" s="296"/>
      <c r="AU28" s="296"/>
      <c r="AV28" s="297"/>
    </row>
    <row r="29" spans="1:48" x14ac:dyDescent="0.3">
      <c r="A29" s="295"/>
      <c r="B29" s="296"/>
      <c r="C29" s="296"/>
      <c r="D29" s="296"/>
      <c r="E29" s="296"/>
      <c r="F29" s="296"/>
      <c r="G29" s="296"/>
      <c r="H29" s="296"/>
      <c r="I29" s="296"/>
      <c r="J29" s="296"/>
      <c r="K29" s="296"/>
      <c r="L29" s="296"/>
      <c r="M29" s="296"/>
      <c r="N29" s="296"/>
      <c r="O29" s="296"/>
      <c r="P29" s="296"/>
      <c r="Q29" s="296"/>
      <c r="R29" s="296"/>
      <c r="S29" s="296"/>
      <c r="T29" s="296"/>
      <c r="U29" s="296"/>
      <c r="V29" s="297"/>
      <c r="X29" s="295"/>
      <c r="Y29" s="296"/>
      <c r="Z29" s="296"/>
      <c r="AA29" s="296"/>
      <c r="AB29" s="296"/>
      <c r="AC29" s="296"/>
      <c r="AD29" s="296"/>
      <c r="AE29" s="296"/>
      <c r="AF29" s="297"/>
      <c r="AH29" s="295"/>
      <c r="AI29" s="296"/>
      <c r="AJ29" s="296"/>
      <c r="AK29" s="296"/>
      <c r="AL29" s="296"/>
      <c r="AM29" s="296"/>
      <c r="AN29" s="296"/>
      <c r="AO29" s="296"/>
      <c r="AP29" s="296"/>
      <c r="AQ29" s="296"/>
      <c r="AR29" s="296"/>
      <c r="AS29" s="296"/>
      <c r="AT29" s="296"/>
      <c r="AU29" s="296"/>
      <c r="AV29" s="297"/>
    </row>
    <row r="30" spans="1:48" x14ac:dyDescent="0.3">
      <c r="A30" s="295"/>
      <c r="B30" s="296"/>
      <c r="C30" s="296"/>
      <c r="D30" s="296"/>
      <c r="E30" s="296"/>
      <c r="F30" s="296"/>
      <c r="G30" s="296"/>
      <c r="H30" s="296"/>
      <c r="I30" s="296"/>
      <c r="J30" s="296"/>
      <c r="K30" s="296"/>
      <c r="L30" s="296"/>
      <c r="M30" s="296"/>
      <c r="N30" s="296"/>
      <c r="O30" s="296"/>
      <c r="P30" s="296"/>
      <c r="Q30" s="296"/>
      <c r="R30" s="296"/>
      <c r="S30" s="296"/>
      <c r="T30" s="296"/>
      <c r="U30" s="296"/>
      <c r="V30" s="297"/>
      <c r="X30" s="295"/>
      <c r="Y30" s="296"/>
      <c r="Z30" s="296"/>
      <c r="AA30" s="296"/>
      <c r="AB30" s="296"/>
      <c r="AC30" s="296"/>
      <c r="AD30" s="296"/>
      <c r="AE30" s="296"/>
      <c r="AF30" s="297"/>
      <c r="AH30" s="295"/>
      <c r="AI30" s="296"/>
      <c r="AJ30" s="296"/>
      <c r="AK30" s="296"/>
      <c r="AL30" s="296"/>
      <c r="AM30" s="296"/>
      <c r="AN30" s="296"/>
      <c r="AO30" s="296"/>
      <c r="AP30" s="296"/>
      <c r="AQ30" s="296"/>
      <c r="AR30" s="296"/>
      <c r="AS30" s="296"/>
      <c r="AT30" s="296"/>
      <c r="AU30" s="296"/>
      <c r="AV30" s="297"/>
    </row>
    <row r="31" spans="1:48" x14ac:dyDescent="0.3">
      <c r="A31" s="295"/>
      <c r="B31" s="296"/>
      <c r="C31" s="296"/>
      <c r="D31" s="296"/>
      <c r="E31" s="296"/>
      <c r="F31" s="296"/>
      <c r="G31" s="296"/>
      <c r="H31" s="296"/>
      <c r="I31" s="296"/>
      <c r="J31" s="296"/>
      <c r="K31" s="296"/>
      <c r="L31" s="296"/>
      <c r="M31" s="296"/>
      <c r="N31" s="296"/>
      <c r="O31" s="296"/>
      <c r="P31" s="296"/>
      <c r="Q31" s="296"/>
      <c r="R31" s="296"/>
      <c r="S31" s="296"/>
      <c r="T31" s="296"/>
      <c r="U31" s="296"/>
      <c r="V31" s="297"/>
      <c r="X31" s="295"/>
      <c r="Y31" s="296"/>
      <c r="Z31" s="296"/>
      <c r="AA31" s="296"/>
      <c r="AB31" s="296"/>
      <c r="AC31" s="296"/>
      <c r="AD31" s="296"/>
      <c r="AE31" s="296"/>
      <c r="AF31" s="297"/>
      <c r="AH31" s="295"/>
      <c r="AI31" s="296"/>
      <c r="AJ31" s="296"/>
      <c r="AK31" s="296"/>
      <c r="AL31" s="296"/>
      <c r="AM31" s="296"/>
      <c r="AN31" s="296"/>
      <c r="AO31" s="296"/>
      <c r="AP31" s="296"/>
      <c r="AQ31" s="296"/>
      <c r="AR31" s="296"/>
      <c r="AS31" s="296"/>
      <c r="AT31" s="296"/>
      <c r="AU31" s="296"/>
      <c r="AV31" s="297"/>
    </row>
    <row r="32" spans="1:48" x14ac:dyDescent="0.3">
      <c r="A32" s="295"/>
      <c r="B32" s="296"/>
      <c r="C32" s="296"/>
      <c r="D32" s="296"/>
      <c r="E32" s="296"/>
      <c r="F32" s="296"/>
      <c r="G32" s="296"/>
      <c r="H32" s="296"/>
      <c r="I32" s="296"/>
      <c r="J32" s="296"/>
      <c r="K32" s="296"/>
      <c r="L32" s="296"/>
      <c r="M32" s="296"/>
      <c r="N32" s="296"/>
      <c r="O32" s="296"/>
      <c r="P32" s="296"/>
      <c r="Q32" s="296"/>
      <c r="R32" s="296"/>
      <c r="S32" s="296"/>
      <c r="T32" s="296"/>
      <c r="U32" s="296"/>
      <c r="V32" s="297"/>
      <c r="X32" s="295"/>
      <c r="Y32" s="296"/>
      <c r="Z32" s="296"/>
      <c r="AA32" s="296"/>
      <c r="AB32" s="296"/>
      <c r="AC32" s="296"/>
      <c r="AD32" s="296"/>
      <c r="AE32" s="296"/>
      <c r="AF32" s="297"/>
      <c r="AH32" s="295"/>
      <c r="AI32" s="296"/>
      <c r="AJ32" s="296"/>
      <c r="AK32" s="296"/>
      <c r="AL32" s="296"/>
      <c r="AM32" s="296"/>
      <c r="AN32" s="296"/>
      <c r="AO32" s="296"/>
      <c r="AP32" s="296"/>
      <c r="AQ32" s="296"/>
      <c r="AR32" s="296"/>
      <c r="AS32" s="296"/>
      <c r="AT32" s="296"/>
      <c r="AU32" s="296"/>
      <c r="AV32" s="297"/>
    </row>
    <row r="33" spans="1:48" ht="15" thickBot="1" x14ac:dyDescent="0.35">
      <c r="A33" s="295"/>
      <c r="B33" s="296"/>
      <c r="C33" s="296"/>
      <c r="D33" s="296"/>
      <c r="E33" s="296"/>
      <c r="F33" s="296"/>
      <c r="G33" s="296"/>
      <c r="H33" s="296"/>
      <c r="I33" s="296"/>
      <c r="J33" s="296"/>
      <c r="K33" s="296"/>
      <c r="L33" s="296"/>
      <c r="M33" s="296"/>
      <c r="N33" s="296"/>
      <c r="O33" s="296"/>
      <c r="P33" s="296"/>
      <c r="Q33" s="296"/>
      <c r="R33" s="296"/>
      <c r="S33" s="296"/>
      <c r="T33" s="296"/>
      <c r="U33" s="296"/>
      <c r="V33" s="297"/>
      <c r="X33" s="298"/>
      <c r="Y33" s="299"/>
      <c r="Z33" s="299"/>
      <c r="AA33" s="299"/>
      <c r="AB33" s="299"/>
      <c r="AC33" s="299"/>
      <c r="AD33" s="299"/>
      <c r="AE33" s="299"/>
      <c r="AF33" s="300"/>
      <c r="AH33" s="295"/>
      <c r="AI33" s="296"/>
      <c r="AJ33" s="296"/>
      <c r="AK33" s="296"/>
      <c r="AL33" s="296"/>
      <c r="AM33" s="296"/>
      <c r="AN33" s="296"/>
      <c r="AO33" s="296"/>
      <c r="AP33" s="296"/>
      <c r="AQ33" s="296"/>
      <c r="AR33" s="296"/>
      <c r="AS33" s="296"/>
      <c r="AT33" s="296"/>
      <c r="AU33" s="296"/>
      <c r="AV33" s="297"/>
    </row>
    <row r="34" spans="1:48" x14ac:dyDescent="0.3">
      <c r="A34" s="295"/>
      <c r="B34" s="296"/>
      <c r="C34" s="296"/>
      <c r="D34" s="296"/>
      <c r="E34" s="296"/>
      <c r="F34" s="296"/>
      <c r="G34" s="296"/>
      <c r="H34" s="296"/>
      <c r="I34" s="296"/>
      <c r="J34" s="296"/>
      <c r="K34" s="296"/>
      <c r="L34" s="296"/>
      <c r="M34" s="296"/>
      <c r="N34" s="296"/>
      <c r="O34" s="296"/>
      <c r="P34" s="296"/>
      <c r="Q34" s="296"/>
      <c r="R34" s="296"/>
      <c r="S34" s="296"/>
      <c r="T34" s="296"/>
      <c r="U34" s="296"/>
      <c r="V34" s="297"/>
      <c r="AH34" s="295"/>
      <c r="AI34" s="296"/>
      <c r="AJ34" s="296"/>
      <c r="AK34" s="296"/>
      <c r="AL34" s="296"/>
      <c r="AM34" s="296"/>
      <c r="AN34" s="296"/>
      <c r="AO34" s="296"/>
      <c r="AP34" s="296"/>
      <c r="AQ34" s="296"/>
      <c r="AR34" s="296"/>
      <c r="AS34" s="296"/>
      <c r="AT34" s="296"/>
      <c r="AU34" s="296"/>
      <c r="AV34" s="297"/>
    </row>
    <row r="35" spans="1:48" x14ac:dyDescent="0.3">
      <c r="A35" s="295"/>
      <c r="B35" s="296"/>
      <c r="C35" s="296"/>
      <c r="D35" s="296"/>
      <c r="E35" s="296"/>
      <c r="F35" s="296"/>
      <c r="G35" s="296"/>
      <c r="H35" s="296"/>
      <c r="I35" s="296"/>
      <c r="J35" s="296"/>
      <c r="K35" s="296"/>
      <c r="L35" s="296"/>
      <c r="M35" s="296"/>
      <c r="N35" s="296"/>
      <c r="O35" s="296"/>
      <c r="P35" s="296"/>
      <c r="Q35" s="296"/>
      <c r="R35" s="296"/>
      <c r="S35" s="296"/>
      <c r="T35" s="296"/>
      <c r="U35" s="296"/>
      <c r="V35" s="297"/>
      <c r="AH35" s="295"/>
      <c r="AI35" s="296"/>
      <c r="AJ35" s="296"/>
      <c r="AK35" s="296"/>
      <c r="AL35" s="296"/>
      <c r="AM35" s="296"/>
      <c r="AN35" s="296"/>
      <c r="AO35" s="296"/>
      <c r="AP35" s="296"/>
      <c r="AQ35" s="296"/>
      <c r="AR35" s="296"/>
      <c r="AS35" s="296"/>
      <c r="AT35" s="296"/>
      <c r="AU35" s="296"/>
      <c r="AV35" s="297"/>
    </row>
    <row r="36" spans="1:48" x14ac:dyDescent="0.3">
      <c r="A36" s="295"/>
      <c r="B36" s="296"/>
      <c r="C36" s="296"/>
      <c r="D36" s="296"/>
      <c r="E36" s="296"/>
      <c r="F36" s="296"/>
      <c r="G36" s="296"/>
      <c r="H36" s="296"/>
      <c r="I36" s="296"/>
      <c r="J36" s="296"/>
      <c r="K36" s="296"/>
      <c r="L36" s="296"/>
      <c r="M36" s="296"/>
      <c r="N36" s="296"/>
      <c r="O36" s="296"/>
      <c r="P36" s="296"/>
      <c r="Q36" s="296"/>
      <c r="R36" s="296"/>
      <c r="S36" s="296"/>
      <c r="T36" s="296"/>
      <c r="U36" s="296"/>
      <c r="V36" s="297"/>
      <c r="AH36" s="295"/>
      <c r="AI36" s="296"/>
      <c r="AJ36" s="296"/>
      <c r="AK36" s="296"/>
      <c r="AL36" s="296"/>
      <c r="AM36" s="296"/>
      <c r="AN36" s="296"/>
      <c r="AO36" s="296"/>
      <c r="AP36" s="296"/>
      <c r="AQ36" s="296"/>
      <c r="AR36" s="296"/>
      <c r="AS36" s="296"/>
      <c r="AT36" s="296"/>
      <c r="AU36" s="296"/>
      <c r="AV36" s="297"/>
    </row>
    <row r="37" spans="1:48" x14ac:dyDescent="0.3">
      <c r="A37" s="295"/>
      <c r="B37" s="296"/>
      <c r="C37" s="296"/>
      <c r="D37" s="296"/>
      <c r="E37" s="296"/>
      <c r="F37" s="296"/>
      <c r="G37" s="296"/>
      <c r="H37" s="296"/>
      <c r="I37" s="296"/>
      <c r="J37" s="296"/>
      <c r="K37" s="296"/>
      <c r="L37" s="296"/>
      <c r="M37" s="296"/>
      <c r="N37" s="296"/>
      <c r="O37" s="296"/>
      <c r="P37" s="296"/>
      <c r="Q37" s="296"/>
      <c r="R37" s="296"/>
      <c r="S37" s="296"/>
      <c r="T37" s="296"/>
      <c r="U37" s="296"/>
      <c r="V37" s="297"/>
      <c r="AH37" s="295"/>
      <c r="AI37" s="296"/>
      <c r="AJ37" s="296"/>
      <c r="AK37" s="296"/>
      <c r="AL37" s="296"/>
      <c r="AM37" s="296"/>
      <c r="AN37" s="296"/>
      <c r="AO37" s="296"/>
      <c r="AP37" s="296"/>
      <c r="AQ37" s="296"/>
      <c r="AR37" s="296"/>
      <c r="AS37" s="296"/>
      <c r="AT37" s="296"/>
      <c r="AU37" s="296"/>
      <c r="AV37" s="297"/>
    </row>
    <row r="38" spans="1:48" x14ac:dyDescent="0.3">
      <c r="A38" s="295"/>
      <c r="B38" s="296"/>
      <c r="C38" s="296"/>
      <c r="D38" s="296"/>
      <c r="E38" s="296"/>
      <c r="F38" s="296"/>
      <c r="G38" s="296"/>
      <c r="H38" s="296"/>
      <c r="I38" s="296"/>
      <c r="J38" s="296"/>
      <c r="K38" s="296"/>
      <c r="L38" s="296"/>
      <c r="M38" s="296"/>
      <c r="N38" s="296"/>
      <c r="O38" s="296"/>
      <c r="P38" s="296"/>
      <c r="Q38" s="296"/>
      <c r="R38" s="296"/>
      <c r="S38" s="296"/>
      <c r="T38" s="296"/>
      <c r="U38" s="296"/>
      <c r="V38" s="297"/>
      <c r="AH38" s="295"/>
      <c r="AI38" s="296"/>
      <c r="AJ38" s="296"/>
      <c r="AK38" s="296"/>
      <c r="AL38" s="296"/>
      <c r="AM38" s="296"/>
      <c r="AN38" s="296"/>
      <c r="AO38" s="296"/>
      <c r="AP38" s="296"/>
      <c r="AQ38" s="296"/>
      <c r="AR38" s="296"/>
      <c r="AS38" s="296"/>
      <c r="AT38" s="296"/>
      <c r="AU38" s="296"/>
      <c r="AV38" s="297"/>
    </row>
    <row r="39" spans="1:48" x14ac:dyDescent="0.3">
      <c r="A39" s="295"/>
      <c r="B39" s="296"/>
      <c r="C39" s="296"/>
      <c r="D39" s="296"/>
      <c r="E39" s="296"/>
      <c r="F39" s="296"/>
      <c r="G39" s="296"/>
      <c r="H39" s="296"/>
      <c r="I39" s="296"/>
      <c r="J39" s="296"/>
      <c r="K39" s="296"/>
      <c r="L39" s="296"/>
      <c r="M39" s="296"/>
      <c r="N39" s="296"/>
      <c r="O39" s="296"/>
      <c r="P39" s="296"/>
      <c r="Q39" s="296"/>
      <c r="R39" s="296"/>
      <c r="S39" s="296"/>
      <c r="T39" s="296"/>
      <c r="U39" s="296"/>
      <c r="V39" s="297"/>
      <c r="AH39" s="295"/>
      <c r="AI39" s="296"/>
      <c r="AJ39" s="296"/>
      <c r="AK39" s="296"/>
      <c r="AL39" s="296"/>
      <c r="AM39" s="296"/>
      <c r="AN39" s="296"/>
      <c r="AO39" s="296"/>
      <c r="AP39" s="296"/>
      <c r="AQ39" s="296"/>
      <c r="AR39" s="296"/>
      <c r="AS39" s="296"/>
      <c r="AT39" s="296"/>
      <c r="AU39" s="296"/>
      <c r="AV39" s="297"/>
    </row>
    <row r="40" spans="1:48" x14ac:dyDescent="0.3">
      <c r="A40" s="295"/>
      <c r="B40" s="296"/>
      <c r="C40" s="296"/>
      <c r="D40" s="296"/>
      <c r="E40" s="296"/>
      <c r="F40" s="296"/>
      <c r="G40" s="296"/>
      <c r="H40" s="296"/>
      <c r="I40" s="296"/>
      <c r="J40" s="296"/>
      <c r="K40" s="296"/>
      <c r="L40" s="296"/>
      <c r="M40" s="296"/>
      <c r="N40" s="296"/>
      <c r="O40" s="296"/>
      <c r="P40" s="296"/>
      <c r="Q40" s="296"/>
      <c r="R40" s="296"/>
      <c r="S40" s="296"/>
      <c r="T40" s="296"/>
      <c r="U40" s="296"/>
      <c r="V40" s="297"/>
      <c r="AH40" s="295"/>
      <c r="AI40" s="296"/>
      <c r="AJ40" s="296"/>
      <c r="AK40" s="296"/>
      <c r="AL40" s="296"/>
      <c r="AM40" s="296"/>
      <c r="AN40" s="296"/>
      <c r="AO40" s="296"/>
      <c r="AP40" s="296"/>
      <c r="AQ40" s="296"/>
      <c r="AR40" s="296"/>
      <c r="AS40" s="296"/>
      <c r="AT40" s="296"/>
      <c r="AU40" s="296"/>
      <c r="AV40" s="297"/>
    </row>
    <row r="41" spans="1:48" x14ac:dyDescent="0.3">
      <c r="A41" s="295"/>
      <c r="B41" s="296"/>
      <c r="C41" s="296"/>
      <c r="D41" s="296"/>
      <c r="E41" s="296"/>
      <c r="F41" s="296"/>
      <c r="G41" s="296"/>
      <c r="H41" s="296"/>
      <c r="I41" s="296"/>
      <c r="J41" s="296"/>
      <c r="K41" s="296"/>
      <c r="L41" s="296"/>
      <c r="M41" s="296"/>
      <c r="N41" s="296"/>
      <c r="O41" s="296"/>
      <c r="P41" s="296"/>
      <c r="Q41" s="296"/>
      <c r="R41" s="296"/>
      <c r="S41" s="296"/>
      <c r="T41" s="296"/>
      <c r="U41" s="296"/>
      <c r="V41" s="297"/>
      <c r="AH41" s="295"/>
      <c r="AI41" s="296"/>
      <c r="AJ41" s="296"/>
      <c r="AK41" s="296"/>
      <c r="AL41" s="296"/>
      <c r="AM41" s="296"/>
      <c r="AN41" s="296"/>
      <c r="AO41" s="296"/>
      <c r="AP41" s="296"/>
      <c r="AQ41" s="296"/>
      <c r="AR41" s="296"/>
      <c r="AS41" s="296"/>
      <c r="AT41" s="296"/>
      <c r="AU41" s="296"/>
      <c r="AV41" s="297"/>
    </row>
    <row r="42" spans="1:48" x14ac:dyDescent="0.3">
      <c r="A42" s="295"/>
      <c r="B42" s="296"/>
      <c r="C42" s="296"/>
      <c r="D42" s="296"/>
      <c r="E42" s="296"/>
      <c r="F42" s="296"/>
      <c r="G42" s="296"/>
      <c r="H42" s="296"/>
      <c r="I42" s="296"/>
      <c r="J42" s="296"/>
      <c r="K42" s="296"/>
      <c r="L42" s="296"/>
      <c r="M42" s="296"/>
      <c r="N42" s="296"/>
      <c r="O42" s="296"/>
      <c r="P42" s="296"/>
      <c r="Q42" s="296"/>
      <c r="R42" s="296"/>
      <c r="S42" s="296"/>
      <c r="T42" s="296"/>
      <c r="U42" s="296"/>
      <c r="V42" s="297"/>
      <c r="AH42" s="295"/>
      <c r="AI42" s="296"/>
      <c r="AJ42" s="296"/>
      <c r="AK42" s="296"/>
      <c r="AL42" s="296"/>
      <c r="AM42" s="296"/>
      <c r="AN42" s="296"/>
      <c r="AO42" s="296"/>
      <c r="AP42" s="296"/>
      <c r="AQ42" s="296"/>
      <c r="AR42" s="296"/>
      <c r="AS42" s="296"/>
      <c r="AT42" s="296"/>
      <c r="AU42" s="296"/>
      <c r="AV42" s="297"/>
    </row>
    <row r="43" spans="1:48" x14ac:dyDescent="0.3">
      <c r="A43" s="295"/>
      <c r="B43" s="296"/>
      <c r="C43" s="296"/>
      <c r="D43" s="296"/>
      <c r="E43" s="296"/>
      <c r="F43" s="296"/>
      <c r="G43" s="296"/>
      <c r="H43" s="296"/>
      <c r="I43" s="296"/>
      <c r="J43" s="296"/>
      <c r="K43" s="296"/>
      <c r="L43" s="296"/>
      <c r="M43" s="296"/>
      <c r="N43" s="296"/>
      <c r="O43" s="296"/>
      <c r="P43" s="296"/>
      <c r="Q43" s="296"/>
      <c r="R43" s="296"/>
      <c r="S43" s="296"/>
      <c r="T43" s="296"/>
      <c r="U43" s="296"/>
      <c r="V43" s="297"/>
      <c r="AH43" s="295"/>
      <c r="AI43" s="296"/>
      <c r="AJ43" s="296"/>
      <c r="AK43" s="296"/>
      <c r="AL43" s="296"/>
      <c r="AM43" s="296"/>
      <c r="AN43" s="296"/>
      <c r="AO43" s="296"/>
      <c r="AP43" s="296"/>
      <c r="AQ43" s="296"/>
      <c r="AR43" s="296"/>
      <c r="AS43" s="296"/>
      <c r="AT43" s="296"/>
      <c r="AU43" s="296"/>
      <c r="AV43" s="297"/>
    </row>
    <row r="44" spans="1:48" x14ac:dyDescent="0.3">
      <c r="A44" s="295"/>
      <c r="B44" s="296"/>
      <c r="C44" s="296"/>
      <c r="D44" s="296"/>
      <c r="E44" s="296"/>
      <c r="F44" s="296"/>
      <c r="G44" s="296"/>
      <c r="H44" s="296"/>
      <c r="I44" s="296"/>
      <c r="J44" s="296"/>
      <c r="K44" s="296"/>
      <c r="L44" s="296"/>
      <c r="M44" s="296"/>
      <c r="N44" s="296"/>
      <c r="O44" s="296"/>
      <c r="P44" s="296"/>
      <c r="Q44" s="296"/>
      <c r="R44" s="296"/>
      <c r="S44" s="296"/>
      <c r="T44" s="296"/>
      <c r="U44" s="296"/>
      <c r="V44" s="297"/>
      <c r="AH44" s="295"/>
      <c r="AI44" s="296"/>
      <c r="AJ44" s="296"/>
      <c r="AK44" s="296"/>
      <c r="AL44" s="296"/>
      <c r="AM44" s="296"/>
      <c r="AN44" s="296"/>
      <c r="AO44" s="296"/>
      <c r="AP44" s="296"/>
      <c r="AQ44" s="296"/>
      <c r="AR44" s="296"/>
      <c r="AS44" s="296"/>
      <c r="AT44" s="296"/>
      <c r="AU44" s="296"/>
      <c r="AV44" s="297"/>
    </row>
    <row r="45" spans="1:48" x14ac:dyDescent="0.3">
      <c r="A45" s="295"/>
      <c r="B45" s="296"/>
      <c r="C45" s="296"/>
      <c r="D45" s="296"/>
      <c r="E45" s="296"/>
      <c r="F45" s="296"/>
      <c r="G45" s="296"/>
      <c r="H45" s="296"/>
      <c r="I45" s="296"/>
      <c r="J45" s="296"/>
      <c r="K45" s="296"/>
      <c r="L45" s="296"/>
      <c r="M45" s="296"/>
      <c r="N45" s="296"/>
      <c r="O45" s="296"/>
      <c r="P45" s="296"/>
      <c r="Q45" s="296"/>
      <c r="R45" s="296"/>
      <c r="S45" s="296"/>
      <c r="T45" s="296"/>
      <c r="U45" s="296"/>
      <c r="V45" s="297"/>
      <c r="AH45" s="295"/>
      <c r="AI45" s="296"/>
      <c r="AJ45" s="296"/>
      <c r="AK45" s="296"/>
      <c r="AL45" s="296"/>
      <c r="AM45" s="296"/>
      <c r="AN45" s="296"/>
      <c r="AO45" s="296"/>
      <c r="AP45" s="296"/>
      <c r="AQ45" s="296"/>
      <c r="AR45" s="296"/>
      <c r="AS45" s="296"/>
      <c r="AT45" s="296"/>
      <c r="AU45" s="296"/>
      <c r="AV45" s="297"/>
    </row>
    <row r="46" spans="1:48" x14ac:dyDescent="0.3">
      <c r="A46" s="295"/>
      <c r="B46" s="296"/>
      <c r="C46" s="296"/>
      <c r="D46" s="296"/>
      <c r="E46" s="296"/>
      <c r="F46" s="296"/>
      <c r="G46" s="296"/>
      <c r="H46" s="296"/>
      <c r="I46" s="296"/>
      <c r="J46" s="296"/>
      <c r="K46" s="296"/>
      <c r="L46" s="296"/>
      <c r="M46" s="296"/>
      <c r="N46" s="296"/>
      <c r="O46" s="296"/>
      <c r="P46" s="296"/>
      <c r="Q46" s="296"/>
      <c r="R46" s="296"/>
      <c r="S46" s="296"/>
      <c r="T46" s="296"/>
      <c r="U46" s="296"/>
      <c r="V46" s="297"/>
      <c r="AH46" s="295"/>
      <c r="AI46" s="296"/>
      <c r="AJ46" s="296"/>
      <c r="AK46" s="296"/>
      <c r="AL46" s="296"/>
      <c r="AM46" s="296"/>
      <c r="AN46" s="296"/>
      <c r="AO46" s="296"/>
      <c r="AP46" s="296"/>
      <c r="AQ46" s="296"/>
      <c r="AR46" s="296"/>
      <c r="AS46" s="296"/>
      <c r="AT46" s="296"/>
      <c r="AU46" s="296"/>
      <c r="AV46" s="297"/>
    </row>
    <row r="47" spans="1:48" x14ac:dyDescent="0.3">
      <c r="A47" s="295"/>
      <c r="B47" s="296"/>
      <c r="C47" s="296"/>
      <c r="D47" s="296"/>
      <c r="E47" s="296"/>
      <c r="F47" s="296"/>
      <c r="G47" s="296"/>
      <c r="H47" s="296"/>
      <c r="I47" s="296"/>
      <c r="J47" s="296"/>
      <c r="K47" s="296"/>
      <c r="L47" s="296"/>
      <c r="M47" s="296"/>
      <c r="N47" s="296"/>
      <c r="O47" s="296"/>
      <c r="P47" s="296"/>
      <c r="Q47" s="296"/>
      <c r="R47" s="296"/>
      <c r="S47" s="296"/>
      <c r="T47" s="296"/>
      <c r="U47" s="296"/>
      <c r="V47" s="297"/>
      <c r="AH47" s="295"/>
      <c r="AI47" s="296"/>
      <c r="AJ47" s="296"/>
      <c r="AK47" s="296"/>
      <c r="AL47" s="296"/>
      <c r="AM47" s="296"/>
      <c r="AN47" s="296"/>
      <c r="AO47" s="296"/>
      <c r="AP47" s="296"/>
      <c r="AQ47" s="296"/>
      <c r="AR47" s="296"/>
      <c r="AS47" s="296"/>
      <c r="AT47" s="296"/>
      <c r="AU47" s="296"/>
      <c r="AV47" s="297"/>
    </row>
    <row r="48" spans="1:48" x14ac:dyDescent="0.3">
      <c r="A48" s="295"/>
      <c r="B48" s="296"/>
      <c r="C48" s="296"/>
      <c r="D48" s="296"/>
      <c r="E48" s="296"/>
      <c r="F48" s="296"/>
      <c r="G48" s="296"/>
      <c r="H48" s="296"/>
      <c r="I48" s="296"/>
      <c r="J48" s="296"/>
      <c r="K48" s="296"/>
      <c r="L48" s="296"/>
      <c r="M48" s="296"/>
      <c r="N48" s="296"/>
      <c r="O48" s="296"/>
      <c r="P48" s="296"/>
      <c r="Q48" s="296"/>
      <c r="R48" s="296"/>
      <c r="S48" s="296"/>
      <c r="T48" s="296"/>
      <c r="U48" s="296"/>
      <c r="V48" s="297"/>
      <c r="AH48" s="295"/>
      <c r="AI48" s="296"/>
      <c r="AJ48" s="296"/>
      <c r="AK48" s="296"/>
      <c r="AL48" s="296"/>
      <c r="AM48" s="296"/>
      <c r="AN48" s="296"/>
      <c r="AO48" s="296"/>
      <c r="AP48" s="296"/>
      <c r="AQ48" s="296"/>
      <c r="AR48" s="296"/>
      <c r="AS48" s="296"/>
      <c r="AT48" s="296"/>
      <c r="AU48" s="296"/>
      <c r="AV48" s="297"/>
    </row>
    <row r="49" spans="1:48" x14ac:dyDescent="0.3">
      <c r="A49" s="295"/>
      <c r="B49" s="296"/>
      <c r="C49" s="296"/>
      <c r="D49" s="296"/>
      <c r="E49" s="296"/>
      <c r="F49" s="296"/>
      <c r="G49" s="296"/>
      <c r="H49" s="296"/>
      <c r="I49" s="296"/>
      <c r="J49" s="296"/>
      <c r="K49" s="296"/>
      <c r="L49" s="296"/>
      <c r="M49" s="296"/>
      <c r="N49" s="296"/>
      <c r="O49" s="296"/>
      <c r="P49" s="296"/>
      <c r="Q49" s="296"/>
      <c r="R49" s="296"/>
      <c r="S49" s="296"/>
      <c r="T49" s="296"/>
      <c r="U49" s="296"/>
      <c r="V49" s="297"/>
      <c r="AH49" s="295"/>
      <c r="AI49" s="296"/>
      <c r="AJ49" s="296"/>
      <c r="AK49" s="296"/>
      <c r="AL49" s="296"/>
      <c r="AM49" s="296"/>
      <c r="AN49" s="296"/>
      <c r="AO49" s="296"/>
      <c r="AP49" s="296"/>
      <c r="AQ49" s="296"/>
      <c r="AR49" s="296"/>
      <c r="AS49" s="296"/>
      <c r="AT49" s="296"/>
      <c r="AU49" s="296"/>
      <c r="AV49" s="297"/>
    </row>
    <row r="50" spans="1:48" x14ac:dyDescent="0.3">
      <c r="A50" s="295"/>
      <c r="B50" s="296"/>
      <c r="C50" s="296"/>
      <c r="D50" s="296"/>
      <c r="E50" s="296"/>
      <c r="F50" s="296"/>
      <c r="G50" s="296"/>
      <c r="H50" s="296"/>
      <c r="I50" s="296"/>
      <c r="J50" s="296"/>
      <c r="K50" s="296"/>
      <c r="L50" s="296"/>
      <c r="M50" s="296"/>
      <c r="N50" s="296"/>
      <c r="O50" s="296"/>
      <c r="P50" s="296"/>
      <c r="Q50" s="296"/>
      <c r="R50" s="296"/>
      <c r="S50" s="296"/>
      <c r="T50" s="296"/>
      <c r="U50" s="296"/>
      <c r="V50" s="297"/>
      <c r="AH50" s="295"/>
      <c r="AI50" s="296"/>
      <c r="AJ50" s="296"/>
      <c r="AK50" s="296"/>
      <c r="AL50" s="296"/>
      <c r="AM50" s="296"/>
      <c r="AN50" s="296"/>
      <c r="AO50" s="296"/>
      <c r="AP50" s="296"/>
      <c r="AQ50" s="296"/>
      <c r="AR50" s="296"/>
      <c r="AS50" s="296"/>
      <c r="AT50" s="296"/>
      <c r="AU50" s="296"/>
      <c r="AV50" s="297"/>
    </row>
    <row r="51" spans="1:48" x14ac:dyDescent="0.3">
      <c r="A51" s="295"/>
      <c r="B51" s="296"/>
      <c r="C51" s="296"/>
      <c r="D51" s="296"/>
      <c r="E51" s="296"/>
      <c r="F51" s="296"/>
      <c r="G51" s="296"/>
      <c r="H51" s="296"/>
      <c r="I51" s="296"/>
      <c r="J51" s="296"/>
      <c r="K51" s="296"/>
      <c r="L51" s="296"/>
      <c r="M51" s="296"/>
      <c r="N51" s="296"/>
      <c r="O51" s="296"/>
      <c r="P51" s="296"/>
      <c r="Q51" s="296"/>
      <c r="R51" s="296"/>
      <c r="S51" s="296"/>
      <c r="T51" s="296"/>
      <c r="U51" s="296"/>
      <c r="V51" s="297"/>
      <c r="AH51" s="295"/>
      <c r="AI51" s="296"/>
      <c r="AJ51" s="296"/>
      <c r="AK51" s="296"/>
      <c r="AL51" s="296"/>
      <c r="AM51" s="296"/>
      <c r="AN51" s="296"/>
      <c r="AO51" s="296"/>
      <c r="AP51" s="296"/>
      <c r="AQ51" s="296"/>
      <c r="AR51" s="296"/>
      <c r="AS51" s="296"/>
      <c r="AT51" s="296"/>
      <c r="AU51" s="296"/>
      <c r="AV51" s="297"/>
    </row>
    <row r="52" spans="1:48" x14ac:dyDescent="0.3">
      <c r="A52" s="295"/>
      <c r="B52" s="296"/>
      <c r="C52" s="296"/>
      <c r="D52" s="296"/>
      <c r="E52" s="296"/>
      <c r="F52" s="296"/>
      <c r="G52" s="296"/>
      <c r="H52" s="296"/>
      <c r="I52" s="296"/>
      <c r="J52" s="296"/>
      <c r="K52" s="296"/>
      <c r="L52" s="296"/>
      <c r="M52" s="296"/>
      <c r="N52" s="296"/>
      <c r="O52" s="296"/>
      <c r="P52" s="296"/>
      <c r="Q52" s="296"/>
      <c r="R52" s="296"/>
      <c r="S52" s="296"/>
      <c r="T52" s="296"/>
      <c r="U52" s="296"/>
      <c r="V52" s="297"/>
      <c r="AH52" s="295"/>
      <c r="AI52" s="296"/>
      <c r="AJ52" s="296"/>
      <c r="AK52" s="296"/>
      <c r="AL52" s="296"/>
      <c r="AM52" s="296"/>
      <c r="AN52" s="296"/>
      <c r="AO52" s="296"/>
      <c r="AP52" s="296"/>
      <c r="AQ52" s="296"/>
      <c r="AR52" s="296"/>
      <c r="AS52" s="296"/>
      <c r="AT52" s="296"/>
      <c r="AU52" s="296"/>
      <c r="AV52" s="297"/>
    </row>
    <row r="53" spans="1:48" x14ac:dyDescent="0.3">
      <c r="A53" s="295"/>
      <c r="B53" s="296"/>
      <c r="C53" s="296"/>
      <c r="D53" s="296"/>
      <c r="E53" s="296"/>
      <c r="F53" s="296"/>
      <c r="G53" s="296"/>
      <c r="H53" s="296"/>
      <c r="I53" s="296"/>
      <c r="J53" s="296"/>
      <c r="K53" s="296"/>
      <c r="L53" s="296"/>
      <c r="M53" s="296"/>
      <c r="N53" s="296"/>
      <c r="O53" s="296"/>
      <c r="P53" s="296"/>
      <c r="Q53" s="296"/>
      <c r="R53" s="296"/>
      <c r="S53" s="296"/>
      <c r="T53" s="296"/>
      <c r="U53" s="296"/>
      <c r="V53" s="297"/>
      <c r="AH53" s="295"/>
      <c r="AI53" s="296"/>
      <c r="AJ53" s="296"/>
      <c r="AK53" s="296"/>
      <c r="AL53" s="296"/>
      <c r="AM53" s="296"/>
      <c r="AN53" s="296"/>
      <c r="AO53" s="296"/>
      <c r="AP53" s="296"/>
      <c r="AQ53" s="296"/>
      <c r="AR53" s="296"/>
      <c r="AS53" s="296"/>
      <c r="AT53" s="296"/>
      <c r="AU53" s="296"/>
      <c r="AV53" s="297"/>
    </row>
    <row r="54" spans="1:48" x14ac:dyDescent="0.3">
      <c r="A54" s="295"/>
      <c r="B54" s="296"/>
      <c r="C54" s="296"/>
      <c r="D54" s="296"/>
      <c r="E54" s="296"/>
      <c r="F54" s="296"/>
      <c r="G54" s="296"/>
      <c r="H54" s="296"/>
      <c r="I54" s="296"/>
      <c r="J54" s="296"/>
      <c r="K54" s="296"/>
      <c r="L54" s="296"/>
      <c r="M54" s="296"/>
      <c r="N54" s="296"/>
      <c r="O54" s="296"/>
      <c r="P54" s="296"/>
      <c r="Q54" s="296"/>
      <c r="R54" s="296"/>
      <c r="S54" s="296"/>
      <c r="T54" s="296"/>
      <c r="U54" s="296"/>
      <c r="V54" s="297"/>
      <c r="AH54" s="295"/>
      <c r="AI54" s="296"/>
      <c r="AJ54" s="296"/>
      <c r="AK54" s="296"/>
      <c r="AL54" s="296"/>
      <c r="AM54" s="296"/>
      <c r="AN54" s="296"/>
      <c r="AO54" s="296"/>
      <c r="AP54" s="296"/>
      <c r="AQ54" s="296"/>
      <c r="AR54" s="296"/>
      <c r="AS54" s="296"/>
      <c r="AT54" s="296"/>
      <c r="AU54" s="296"/>
      <c r="AV54" s="297"/>
    </row>
    <row r="55" spans="1:48" ht="15" thickBot="1" x14ac:dyDescent="0.35">
      <c r="A55" s="298"/>
      <c r="B55" s="299"/>
      <c r="C55" s="299"/>
      <c r="D55" s="299"/>
      <c r="E55" s="299"/>
      <c r="F55" s="299"/>
      <c r="G55" s="299"/>
      <c r="H55" s="299"/>
      <c r="I55" s="299"/>
      <c r="J55" s="299"/>
      <c r="K55" s="299"/>
      <c r="L55" s="299"/>
      <c r="M55" s="299"/>
      <c r="N55" s="299"/>
      <c r="O55" s="299"/>
      <c r="P55" s="299"/>
      <c r="Q55" s="299"/>
      <c r="R55" s="299"/>
      <c r="S55" s="299"/>
      <c r="T55" s="299"/>
      <c r="U55" s="299"/>
      <c r="V55" s="300"/>
      <c r="AH55" s="295"/>
      <c r="AI55" s="296"/>
      <c r="AJ55" s="296"/>
      <c r="AK55" s="296"/>
      <c r="AL55" s="296"/>
      <c r="AM55" s="296"/>
      <c r="AN55" s="296"/>
      <c r="AO55" s="296"/>
      <c r="AP55" s="296"/>
      <c r="AQ55" s="296"/>
      <c r="AR55" s="296"/>
      <c r="AS55" s="296"/>
      <c r="AT55" s="296"/>
      <c r="AU55" s="296"/>
      <c r="AV55" s="297"/>
    </row>
    <row r="56" spans="1:48" x14ac:dyDescent="0.3">
      <c r="AH56" s="295"/>
      <c r="AI56" s="296"/>
      <c r="AJ56" s="296"/>
      <c r="AK56" s="296"/>
      <c r="AL56" s="296"/>
      <c r="AM56" s="296"/>
      <c r="AN56" s="296"/>
      <c r="AO56" s="296"/>
      <c r="AP56" s="296"/>
      <c r="AQ56" s="296"/>
      <c r="AR56" s="296"/>
      <c r="AS56" s="296"/>
      <c r="AT56" s="296"/>
      <c r="AU56" s="296"/>
      <c r="AV56" s="297"/>
    </row>
    <row r="57" spans="1:48" x14ac:dyDescent="0.3">
      <c r="AH57" s="295"/>
      <c r="AI57" s="296"/>
      <c r="AJ57" s="296"/>
      <c r="AK57" s="296"/>
      <c r="AL57" s="296"/>
      <c r="AM57" s="296"/>
      <c r="AN57" s="296"/>
      <c r="AO57" s="296"/>
      <c r="AP57" s="296"/>
      <c r="AQ57" s="296"/>
      <c r="AR57" s="296"/>
      <c r="AS57" s="296"/>
      <c r="AT57" s="296"/>
      <c r="AU57" s="296"/>
      <c r="AV57" s="297"/>
    </row>
    <row r="58" spans="1:48" x14ac:dyDescent="0.3">
      <c r="AH58" s="295"/>
      <c r="AI58" s="296"/>
      <c r="AJ58" s="296"/>
      <c r="AK58" s="296"/>
      <c r="AL58" s="296"/>
      <c r="AM58" s="296"/>
      <c r="AN58" s="296"/>
      <c r="AO58" s="296"/>
      <c r="AP58" s="296"/>
      <c r="AQ58" s="296"/>
      <c r="AR58" s="296"/>
      <c r="AS58" s="296"/>
      <c r="AT58" s="296"/>
      <c r="AU58" s="296"/>
      <c r="AV58" s="297"/>
    </row>
    <row r="59" spans="1:48" x14ac:dyDescent="0.3">
      <c r="AH59" s="295"/>
      <c r="AI59" s="296"/>
      <c r="AJ59" s="296"/>
      <c r="AK59" s="296"/>
      <c r="AL59" s="296"/>
      <c r="AM59" s="296"/>
      <c r="AN59" s="296"/>
      <c r="AO59" s="296"/>
      <c r="AP59" s="296"/>
      <c r="AQ59" s="296"/>
      <c r="AR59" s="296"/>
      <c r="AS59" s="296"/>
      <c r="AT59" s="296"/>
      <c r="AU59" s="296"/>
      <c r="AV59" s="297"/>
    </row>
    <row r="60" spans="1:48" x14ac:dyDescent="0.3">
      <c r="AH60" s="295"/>
      <c r="AI60" s="296"/>
      <c r="AJ60" s="296"/>
      <c r="AK60" s="296"/>
      <c r="AL60" s="296"/>
      <c r="AM60" s="296"/>
      <c r="AN60" s="296"/>
      <c r="AO60" s="296"/>
      <c r="AP60" s="296"/>
      <c r="AQ60" s="296"/>
      <c r="AR60" s="296"/>
      <c r="AS60" s="296"/>
      <c r="AT60" s="296"/>
      <c r="AU60" s="296"/>
      <c r="AV60" s="297"/>
    </row>
    <row r="61" spans="1:48" x14ac:dyDescent="0.3">
      <c r="AH61" s="295"/>
      <c r="AI61" s="296"/>
      <c r="AJ61" s="296"/>
      <c r="AK61" s="296"/>
      <c r="AL61" s="296"/>
      <c r="AM61" s="296"/>
      <c r="AN61" s="296"/>
      <c r="AO61" s="296"/>
      <c r="AP61" s="296"/>
      <c r="AQ61" s="296"/>
      <c r="AR61" s="296"/>
      <c r="AS61" s="296"/>
      <c r="AT61" s="296"/>
      <c r="AU61" s="296"/>
      <c r="AV61" s="297"/>
    </row>
    <row r="62" spans="1:48" x14ac:dyDescent="0.3">
      <c r="AH62" s="295"/>
      <c r="AI62" s="296"/>
      <c r="AJ62" s="296"/>
      <c r="AK62" s="296"/>
      <c r="AL62" s="296"/>
      <c r="AM62" s="296"/>
      <c r="AN62" s="296"/>
      <c r="AO62" s="296"/>
      <c r="AP62" s="296"/>
      <c r="AQ62" s="296"/>
      <c r="AR62" s="296"/>
      <c r="AS62" s="296"/>
      <c r="AT62" s="296"/>
      <c r="AU62" s="296"/>
      <c r="AV62" s="297"/>
    </row>
    <row r="63" spans="1:48" x14ac:dyDescent="0.3">
      <c r="AH63" s="295"/>
      <c r="AI63" s="296"/>
      <c r="AJ63" s="296"/>
      <c r="AK63" s="296"/>
      <c r="AL63" s="296"/>
      <c r="AM63" s="296"/>
      <c r="AN63" s="296"/>
      <c r="AO63" s="296"/>
      <c r="AP63" s="296"/>
      <c r="AQ63" s="296"/>
      <c r="AR63" s="296"/>
      <c r="AS63" s="296"/>
      <c r="AT63" s="296"/>
      <c r="AU63" s="296"/>
      <c r="AV63" s="297"/>
    </row>
    <row r="64" spans="1:48" x14ac:dyDescent="0.3">
      <c r="AH64" s="295"/>
      <c r="AI64" s="296"/>
      <c r="AJ64" s="296"/>
      <c r="AK64" s="296"/>
      <c r="AL64" s="296"/>
      <c r="AM64" s="296"/>
      <c r="AN64" s="296"/>
      <c r="AO64" s="296"/>
      <c r="AP64" s="296"/>
      <c r="AQ64" s="296"/>
      <c r="AR64" s="296"/>
      <c r="AS64" s="296"/>
      <c r="AT64" s="296"/>
      <c r="AU64" s="296"/>
      <c r="AV64" s="297"/>
    </row>
    <row r="65" spans="34:48" x14ac:dyDescent="0.3">
      <c r="AH65" s="295"/>
      <c r="AI65" s="296"/>
      <c r="AJ65" s="296"/>
      <c r="AK65" s="296"/>
      <c r="AL65" s="296"/>
      <c r="AM65" s="296"/>
      <c r="AN65" s="296"/>
      <c r="AO65" s="296"/>
      <c r="AP65" s="296"/>
      <c r="AQ65" s="296"/>
      <c r="AR65" s="296"/>
      <c r="AS65" s="296"/>
      <c r="AT65" s="296"/>
      <c r="AU65" s="296"/>
      <c r="AV65" s="297"/>
    </row>
    <row r="66" spans="34:48" x14ac:dyDescent="0.3">
      <c r="AH66" s="295"/>
      <c r="AI66" s="296"/>
      <c r="AJ66" s="296"/>
      <c r="AK66" s="296"/>
      <c r="AL66" s="296"/>
      <c r="AM66" s="296"/>
      <c r="AN66" s="296"/>
      <c r="AO66" s="296"/>
      <c r="AP66" s="296"/>
      <c r="AQ66" s="296"/>
      <c r="AR66" s="296"/>
      <c r="AS66" s="296"/>
      <c r="AT66" s="296"/>
      <c r="AU66" s="296"/>
      <c r="AV66" s="297"/>
    </row>
    <row r="67" spans="34:48" x14ac:dyDescent="0.3">
      <c r="AH67" s="295"/>
      <c r="AI67" s="296"/>
      <c r="AJ67" s="296"/>
      <c r="AK67" s="296"/>
      <c r="AL67" s="296"/>
      <c r="AM67" s="296"/>
      <c r="AN67" s="296"/>
      <c r="AO67" s="296"/>
      <c r="AP67" s="296"/>
      <c r="AQ67" s="296"/>
      <c r="AR67" s="296"/>
      <c r="AS67" s="296"/>
      <c r="AT67" s="296"/>
      <c r="AU67" s="296"/>
      <c r="AV67" s="297"/>
    </row>
    <row r="68" spans="34:48" x14ac:dyDescent="0.3">
      <c r="AH68" s="295"/>
      <c r="AI68" s="296"/>
      <c r="AJ68" s="296"/>
      <c r="AK68" s="296"/>
      <c r="AL68" s="296"/>
      <c r="AM68" s="296"/>
      <c r="AN68" s="296"/>
      <c r="AO68" s="296"/>
      <c r="AP68" s="296"/>
      <c r="AQ68" s="296"/>
      <c r="AR68" s="296"/>
      <c r="AS68" s="296"/>
      <c r="AT68" s="296"/>
      <c r="AU68" s="296"/>
      <c r="AV68" s="297"/>
    </row>
    <row r="69" spans="34:48" ht="15" thickBot="1" x14ac:dyDescent="0.35">
      <c r="AH69" s="298"/>
      <c r="AI69" s="299"/>
      <c r="AJ69" s="299"/>
      <c r="AK69" s="299"/>
      <c r="AL69" s="299"/>
      <c r="AM69" s="299"/>
      <c r="AN69" s="299"/>
      <c r="AO69" s="299"/>
      <c r="AP69" s="299"/>
      <c r="AQ69" s="299"/>
      <c r="AR69" s="299"/>
      <c r="AS69" s="299"/>
      <c r="AT69" s="299"/>
      <c r="AU69" s="299"/>
      <c r="AV69" s="300"/>
    </row>
  </sheetData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92D050"/>
    <pageSetUpPr fitToPage="1"/>
  </sheetPr>
  <dimension ref="A1:BR159"/>
  <sheetViews>
    <sheetView zoomScale="55" zoomScaleNormal="55" workbookViewId="0">
      <selection activeCell="M14" sqref="M14"/>
    </sheetView>
  </sheetViews>
  <sheetFormatPr defaultColWidth="9" defaultRowHeight="13.8" x14ac:dyDescent="0.25"/>
  <cols>
    <col min="1" max="1" width="44.109375" style="80" bestFit="1" customWidth="1"/>
    <col min="2" max="2" width="2.109375" style="80" bestFit="1" customWidth="1"/>
    <col min="3" max="3" width="9" style="80" customWidth="1"/>
    <col min="4" max="4" width="30.109375" style="80" bestFit="1" customWidth="1"/>
    <col min="5" max="5" width="7.33203125" style="80" bestFit="1" customWidth="1"/>
    <col min="6" max="6" width="7" style="80" customWidth="1"/>
    <col min="7" max="7" width="6.6640625" style="80" bestFit="1" customWidth="1"/>
    <col min="8" max="8" width="12.44140625" style="80" bestFit="1" customWidth="1"/>
    <col min="9" max="9" width="8.5546875" style="80" bestFit="1" customWidth="1"/>
    <col min="10" max="10" width="9" style="80" customWidth="1"/>
    <col min="11" max="11" width="3.109375" style="80" customWidth="1"/>
    <col min="12" max="12" width="10.5546875" style="80" customWidth="1"/>
    <col min="13" max="13" width="30.6640625" style="80" customWidth="1"/>
    <col min="14" max="14" width="5.44140625" style="80" customWidth="1"/>
    <col min="15" max="15" width="5.5546875" style="80" customWidth="1"/>
    <col min="16" max="16" width="8" style="80" customWidth="1"/>
    <col min="17" max="17" width="12.44140625" style="80" bestFit="1" customWidth="1"/>
    <col min="18" max="18" width="7.44140625" style="80" customWidth="1"/>
    <col min="19" max="19" width="9" style="80"/>
    <col min="20" max="20" width="4.109375" style="80" customWidth="1"/>
    <col min="21" max="21" width="9" style="80"/>
    <col min="22" max="22" width="31.109375" style="80" customWidth="1"/>
    <col min="23" max="23" width="7.33203125" style="80" customWidth="1"/>
    <col min="24" max="24" width="7" style="80" customWidth="1"/>
    <col min="25" max="25" width="9" style="80"/>
    <col min="26" max="26" width="11.6640625" style="80" customWidth="1"/>
    <col min="27" max="27" width="10.6640625" style="80" customWidth="1"/>
    <col min="28" max="29" width="9" style="80"/>
    <col min="30" max="30" width="3.44140625" style="80" customWidth="1"/>
    <col min="31" max="31" width="8.33203125" style="80" customWidth="1"/>
    <col min="32" max="32" width="30.44140625" style="80" customWidth="1"/>
    <col min="33" max="33" width="9" style="80"/>
    <col min="34" max="34" width="6.33203125" style="80" customWidth="1"/>
    <col min="35" max="36" width="9" style="80"/>
    <col min="37" max="37" width="8.5546875" style="80" customWidth="1"/>
    <col min="38" max="16384" width="9" style="80"/>
  </cols>
  <sheetData>
    <row r="1" spans="1:70" x14ac:dyDescent="0.25">
      <c r="A1" s="82" t="s">
        <v>89</v>
      </c>
    </row>
    <row r="2" spans="1:70" x14ac:dyDescent="0.25">
      <c r="A2" s="157" t="s">
        <v>76</v>
      </c>
    </row>
    <row r="3" spans="1:70" s="83" customFormat="1" ht="21" x14ac:dyDescent="0.4">
      <c r="A3" s="83" t="s">
        <v>84</v>
      </c>
      <c r="C3" s="182" t="s">
        <v>94</v>
      </c>
      <c r="L3" s="80"/>
      <c r="M3" s="80"/>
      <c r="N3" s="80"/>
      <c r="O3" s="80"/>
      <c r="P3" s="80"/>
      <c r="Q3" s="80"/>
      <c r="R3" s="80"/>
      <c r="S3" s="80"/>
      <c r="T3" s="80"/>
      <c r="U3" s="80"/>
      <c r="V3" s="80"/>
      <c r="W3" s="80"/>
      <c r="X3" s="80"/>
      <c r="Y3" s="80"/>
      <c r="Z3" s="80"/>
      <c r="AA3" s="80"/>
      <c r="AB3" s="80"/>
      <c r="AC3" s="80"/>
      <c r="AD3" s="80"/>
      <c r="AE3" s="80"/>
      <c r="AF3" s="80"/>
      <c r="AG3" s="80"/>
      <c r="AH3" s="80"/>
      <c r="AI3" s="80"/>
      <c r="AJ3" s="80"/>
      <c r="AK3" s="80"/>
      <c r="AL3" s="80"/>
      <c r="AM3" s="80"/>
      <c r="AN3" s="80"/>
      <c r="AO3" s="80"/>
      <c r="AP3" s="80"/>
      <c r="AQ3" s="80"/>
      <c r="AR3" s="80"/>
      <c r="AS3" s="80"/>
      <c r="AT3" s="80"/>
      <c r="AU3" s="80"/>
      <c r="AV3" s="80"/>
      <c r="AW3" s="80"/>
      <c r="AX3" s="80"/>
      <c r="AY3" s="80"/>
      <c r="AZ3" s="80"/>
      <c r="BA3" s="80"/>
      <c r="BB3" s="80"/>
      <c r="BC3" s="80"/>
      <c r="BD3" s="80"/>
      <c r="BE3" s="80"/>
      <c r="BF3" s="80"/>
      <c r="BG3" s="80"/>
      <c r="BH3" s="80"/>
      <c r="BI3" s="80"/>
      <c r="BJ3" s="80"/>
      <c r="BK3" s="80"/>
      <c r="BL3" s="80"/>
      <c r="BM3" s="80"/>
      <c r="BN3" s="80"/>
      <c r="BO3" s="80"/>
      <c r="BP3" s="80"/>
      <c r="BQ3" s="80"/>
      <c r="BR3" s="80"/>
    </row>
    <row r="4" spans="1:70" x14ac:dyDescent="0.25">
      <c r="B4" s="2">
        <v>2</v>
      </c>
      <c r="C4" s="215" t="s">
        <v>0</v>
      </c>
      <c r="D4" s="215"/>
      <c r="E4" s="215"/>
      <c r="F4" s="215"/>
      <c r="G4" s="215"/>
      <c r="H4" s="215"/>
      <c r="I4" s="215"/>
      <c r="K4" s="2"/>
      <c r="L4" s="87"/>
      <c r="M4" s="87"/>
      <c r="N4" s="87"/>
      <c r="O4" s="87"/>
      <c r="P4" s="87"/>
      <c r="Q4" s="87"/>
      <c r="R4" s="87"/>
      <c r="T4" s="119"/>
      <c r="U4" s="87"/>
      <c r="V4" s="87"/>
      <c r="W4" s="87"/>
      <c r="X4" s="87"/>
      <c r="Y4" s="87"/>
      <c r="Z4" s="87"/>
      <c r="AA4" s="87"/>
      <c r="AD4" s="119"/>
      <c r="AE4" s="87"/>
      <c r="AF4" s="87"/>
      <c r="AG4" s="87"/>
      <c r="AH4" s="87"/>
      <c r="AI4" s="87"/>
      <c r="AJ4" s="87"/>
      <c r="AK4" s="87"/>
    </row>
    <row r="5" spans="1:70" s="158" customFormat="1" x14ac:dyDescent="0.25">
      <c r="B5" s="159"/>
      <c r="C5" s="160"/>
      <c r="D5" s="161"/>
      <c r="E5" s="223" t="s">
        <v>1</v>
      </c>
      <c r="F5" s="224"/>
      <c r="G5" s="162" t="s">
        <v>2</v>
      </c>
      <c r="H5" s="223" t="s">
        <v>3</v>
      </c>
      <c r="I5" s="223"/>
      <c r="K5" s="159"/>
      <c r="L5" s="163"/>
      <c r="M5" s="163"/>
      <c r="N5" s="163"/>
      <c r="O5" s="163"/>
      <c r="P5" s="163"/>
      <c r="Q5" s="163"/>
      <c r="R5" s="163"/>
      <c r="U5" s="163"/>
      <c r="V5" s="163"/>
      <c r="W5" s="163"/>
      <c r="X5" s="163"/>
      <c r="Y5" s="163"/>
      <c r="Z5" s="163"/>
      <c r="AA5" s="163"/>
      <c r="AE5" s="163"/>
      <c r="AF5" s="163"/>
      <c r="AG5" s="163"/>
      <c r="AH5" s="163"/>
      <c r="AI5" s="163"/>
      <c r="AJ5" s="163"/>
      <c r="AK5" s="163"/>
    </row>
    <row r="6" spans="1:70" s="158" customFormat="1" ht="15.6" x14ac:dyDescent="0.25">
      <c r="A6" s="181" t="s">
        <v>90</v>
      </c>
      <c r="B6" s="159"/>
      <c r="C6" s="162" t="s">
        <v>6</v>
      </c>
      <c r="D6" s="164" t="s">
        <v>7</v>
      </c>
      <c r="E6" s="221" t="s">
        <v>4</v>
      </c>
      <c r="F6" s="222"/>
      <c r="G6" s="165" t="s">
        <v>5</v>
      </c>
      <c r="H6" s="221" t="s">
        <v>20</v>
      </c>
      <c r="I6" s="221"/>
      <c r="K6" s="159"/>
      <c r="L6" s="163"/>
      <c r="M6" s="163"/>
      <c r="N6" s="166"/>
      <c r="O6" s="166"/>
      <c r="P6" s="166"/>
      <c r="Q6" s="166"/>
      <c r="R6" s="166"/>
      <c r="U6" s="163"/>
      <c r="V6" s="163"/>
      <c r="W6" s="166"/>
      <c r="X6" s="166"/>
      <c r="Y6" s="166"/>
      <c r="Z6" s="166"/>
      <c r="AA6" s="166"/>
      <c r="AE6" s="163"/>
      <c r="AF6" s="163"/>
      <c r="AG6" s="166"/>
      <c r="AH6" s="166"/>
      <c r="AI6" s="166"/>
      <c r="AJ6" s="166"/>
      <c r="AK6" s="166"/>
    </row>
    <row r="7" spans="1:70" s="158" customFormat="1" ht="16.2" x14ac:dyDescent="0.35">
      <c r="A7" s="181" t="s">
        <v>91</v>
      </c>
      <c r="B7" s="159"/>
      <c r="C7" s="167">
        <v>1</v>
      </c>
      <c r="D7" s="167" t="s">
        <v>10</v>
      </c>
      <c r="E7" s="216"/>
      <c r="F7" s="217"/>
      <c r="G7" s="167"/>
      <c r="H7" s="210">
        <v>0.04</v>
      </c>
      <c r="I7" s="210"/>
      <c r="K7" s="159"/>
      <c r="L7" s="168"/>
      <c r="M7" s="168"/>
      <c r="N7" s="168"/>
      <c r="O7" s="168"/>
      <c r="P7" s="168"/>
      <c r="Q7" s="169"/>
      <c r="R7" s="169"/>
      <c r="U7" s="168"/>
      <c r="V7" s="168"/>
      <c r="W7" s="168"/>
      <c r="X7" s="168"/>
      <c r="Y7" s="168"/>
      <c r="Z7" s="169"/>
      <c r="AA7" s="169"/>
      <c r="AE7" s="168"/>
      <c r="AF7" s="168"/>
      <c r="AG7" s="168"/>
      <c r="AH7" s="168"/>
      <c r="AI7" s="168"/>
      <c r="AJ7" s="169"/>
      <c r="AK7" s="169"/>
    </row>
    <row r="8" spans="1:70" s="158" customFormat="1" x14ac:dyDescent="0.25">
      <c r="A8" s="181" t="s">
        <v>92</v>
      </c>
      <c r="B8" s="159"/>
      <c r="C8" s="167">
        <v>2</v>
      </c>
      <c r="D8" s="170" t="s">
        <v>16</v>
      </c>
      <c r="E8" s="216">
        <v>0.02</v>
      </c>
      <c r="F8" s="217"/>
      <c r="G8" s="171">
        <v>0.87</v>
      </c>
      <c r="H8" s="210">
        <f t="shared" ref="H8:H11" si="0">E8/G8</f>
        <v>2.2988505747126436E-2</v>
      </c>
      <c r="I8" s="210"/>
      <c r="K8" s="159"/>
      <c r="L8" s="168"/>
      <c r="M8" s="168"/>
      <c r="N8" s="168"/>
      <c r="O8" s="168"/>
      <c r="P8" s="169"/>
      <c r="Q8" s="169"/>
      <c r="R8" s="169"/>
      <c r="U8" s="168"/>
      <c r="V8" s="168"/>
      <c r="W8" s="168"/>
      <c r="X8" s="168"/>
      <c r="Y8" s="169"/>
      <c r="Z8" s="169"/>
      <c r="AA8" s="169"/>
      <c r="AE8" s="168"/>
      <c r="AF8" s="168"/>
      <c r="AG8" s="168"/>
      <c r="AH8" s="168"/>
      <c r="AI8" s="169"/>
      <c r="AJ8" s="169"/>
      <c r="AK8" s="169"/>
    </row>
    <row r="9" spans="1:70" s="158" customFormat="1" x14ac:dyDescent="0.25">
      <c r="A9" s="181" t="s">
        <v>93</v>
      </c>
      <c r="B9" s="159"/>
      <c r="C9" s="167">
        <v>3</v>
      </c>
      <c r="D9" s="170" t="s">
        <v>15</v>
      </c>
      <c r="E9" s="211">
        <v>0.05</v>
      </c>
      <c r="F9" s="212"/>
      <c r="G9" s="171">
        <v>3.5000000000000003E-2</v>
      </c>
      <c r="H9" s="210">
        <f t="shared" si="0"/>
        <v>1.4285714285714286</v>
      </c>
      <c r="I9" s="210"/>
      <c r="K9" s="159"/>
      <c r="L9" s="168"/>
      <c r="M9" s="168"/>
      <c r="N9" s="172"/>
      <c r="O9" s="172"/>
      <c r="P9" s="169"/>
      <c r="Q9" s="169"/>
      <c r="R9" s="169"/>
      <c r="U9" s="168"/>
      <c r="V9" s="168"/>
      <c r="W9" s="172"/>
      <c r="X9" s="172"/>
      <c r="Y9" s="169"/>
      <c r="Z9" s="169"/>
      <c r="AA9" s="169"/>
      <c r="AE9" s="168"/>
      <c r="AF9" s="168"/>
      <c r="AG9" s="168"/>
      <c r="AH9" s="168"/>
      <c r="AI9" s="169"/>
      <c r="AJ9" s="169"/>
      <c r="AK9" s="169"/>
    </row>
    <row r="10" spans="1:70" s="158" customFormat="1" x14ac:dyDescent="0.25">
      <c r="B10" s="159"/>
      <c r="C10" s="167">
        <v>4</v>
      </c>
      <c r="D10" s="170" t="s">
        <v>14</v>
      </c>
      <c r="E10" s="211">
        <v>0.25</v>
      </c>
      <c r="F10" s="212"/>
      <c r="G10" s="171">
        <v>0.51</v>
      </c>
      <c r="H10" s="210">
        <f>E10/G10</f>
        <v>0.49019607843137253</v>
      </c>
      <c r="I10" s="210"/>
      <c r="K10" s="159"/>
      <c r="L10" s="168"/>
      <c r="M10" s="168"/>
      <c r="N10" s="172"/>
      <c r="O10" s="172"/>
      <c r="P10" s="169"/>
      <c r="Q10" s="169"/>
      <c r="R10" s="169"/>
      <c r="U10" s="168"/>
      <c r="V10" s="168"/>
      <c r="W10" s="172"/>
      <c r="X10" s="172"/>
      <c r="Y10" s="169"/>
      <c r="Z10" s="169"/>
      <c r="AA10" s="169"/>
      <c r="AE10" s="168"/>
      <c r="AF10" s="168"/>
      <c r="AG10" s="168"/>
      <c r="AH10" s="168"/>
      <c r="AI10" s="168"/>
      <c r="AJ10" s="169"/>
      <c r="AK10" s="169"/>
    </row>
    <row r="11" spans="1:70" s="158" customFormat="1" x14ac:dyDescent="0.25">
      <c r="B11" s="159"/>
      <c r="C11" s="167">
        <v>5</v>
      </c>
      <c r="D11" s="170" t="s">
        <v>16</v>
      </c>
      <c r="E11" s="216">
        <v>0.02</v>
      </c>
      <c r="F11" s="217"/>
      <c r="G11" s="171">
        <v>0.87</v>
      </c>
      <c r="H11" s="210">
        <f t="shared" si="0"/>
        <v>2.2988505747126436E-2</v>
      </c>
      <c r="I11" s="210"/>
      <c r="K11" s="159"/>
      <c r="L11" s="168"/>
      <c r="M11" s="168"/>
      <c r="N11" s="172"/>
      <c r="O11" s="172"/>
      <c r="P11" s="169"/>
      <c r="Q11" s="169"/>
      <c r="R11" s="169"/>
      <c r="U11" s="168"/>
      <c r="V11" s="168"/>
      <c r="W11" s="172"/>
      <c r="X11" s="172"/>
      <c r="Y11" s="169"/>
      <c r="Z11" s="169"/>
      <c r="AA11" s="169"/>
      <c r="AE11" s="168"/>
      <c r="AG11" s="163"/>
      <c r="AH11" s="173"/>
      <c r="AI11" s="168"/>
      <c r="AJ11" s="163"/>
      <c r="AK11" s="173"/>
    </row>
    <row r="12" spans="1:70" s="158" customFormat="1" ht="16.8" thickBot="1" x14ac:dyDescent="0.4">
      <c r="B12" s="159"/>
      <c r="C12" s="167">
        <v>6</v>
      </c>
      <c r="D12" s="167" t="s">
        <v>11</v>
      </c>
      <c r="E12" s="218"/>
      <c r="F12" s="219"/>
      <c r="G12" s="167"/>
      <c r="H12" s="220">
        <v>0.13</v>
      </c>
      <c r="I12" s="220"/>
      <c r="K12" s="159"/>
      <c r="L12" s="168"/>
      <c r="M12" s="168"/>
      <c r="N12" s="168"/>
      <c r="O12" s="168"/>
      <c r="P12" s="169"/>
      <c r="Q12" s="169"/>
      <c r="R12" s="169"/>
      <c r="U12" s="168"/>
      <c r="V12" s="168"/>
      <c r="W12" s="168"/>
      <c r="X12" s="168"/>
      <c r="Y12" s="169"/>
      <c r="Z12" s="169"/>
      <c r="AA12" s="169"/>
      <c r="AE12" s="168"/>
      <c r="AJ12" s="163"/>
      <c r="AK12" s="173"/>
    </row>
    <row r="13" spans="1:70" s="158" customFormat="1" ht="16.8" thickTop="1" x14ac:dyDescent="0.25">
      <c r="B13" s="159"/>
      <c r="C13" s="174"/>
      <c r="D13" s="175"/>
      <c r="E13" s="160" t="s">
        <v>8</v>
      </c>
      <c r="F13" s="176">
        <f>SUM(E8:F11)</f>
        <v>0.34</v>
      </c>
      <c r="G13" s="174"/>
      <c r="H13" s="177" t="s">
        <v>12</v>
      </c>
      <c r="I13" s="176">
        <f>SUM(H7:I12)</f>
        <v>2.1347445184970542</v>
      </c>
      <c r="K13" s="159"/>
      <c r="L13" s="168"/>
      <c r="M13" s="168"/>
      <c r="N13" s="168"/>
      <c r="O13" s="168"/>
      <c r="P13" s="168"/>
      <c r="Q13" s="169"/>
      <c r="R13" s="169"/>
      <c r="U13" s="168"/>
      <c r="V13" s="168"/>
      <c r="W13" s="168"/>
      <c r="X13" s="168"/>
      <c r="Y13" s="168"/>
      <c r="Z13" s="169"/>
      <c r="AA13" s="169"/>
      <c r="AE13" s="168"/>
    </row>
    <row r="14" spans="1:70" s="158" customFormat="1" ht="16.2" x14ac:dyDescent="0.25">
      <c r="B14" s="159"/>
      <c r="C14" s="174"/>
      <c r="D14" s="159"/>
      <c r="E14" s="159"/>
      <c r="F14" s="159"/>
      <c r="G14" s="175"/>
      <c r="H14" s="178" t="s">
        <v>13</v>
      </c>
      <c r="I14" s="179">
        <f>1/I13</f>
        <v>0.46844013011170071</v>
      </c>
      <c r="K14" s="159"/>
      <c r="L14" s="168"/>
      <c r="N14" s="163"/>
      <c r="O14" s="173"/>
      <c r="P14" s="168"/>
      <c r="Q14" s="163"/>
      <c r="R14" s="173"/>
      <c r="U14" s="168"/>
      <c r="W14" s="163"/>
      <c r="X14" s="180"/>
      <c r="Y14" s="168"/>
      <c r="Z14" s="163"/>
      <c r="AA14" s="173"/>
      <c r="AF14" s="168"/>
      <c r="AG14" s="168"/>
      <c r="AH14" s="168"/>
      <c r="AI14" s="168"/>
    </row>
    <row r="15" spans="1:70" s="158" customFormat="1" ht="18.75" customHeight="1" x14ac:dyDescent="0.35">
      <c r="B15" s="159"/>
      <c r="C15" s="175"/>
      <c r="D15" s="174"/>
      <c r="E15" s="174"/>
      <c r="F15" s="174"/>
      <c r="G15" s="174"/>
      <c r="H15" s="209" t="s">
        <v>121</v>
      </c>
      <c r="I15" s="209"/>
      <c r="K15" s="159"/>
      <c r="L15" s="168"/>
      <c r="U15" s="168"/>
    </row>
    <row r="16" spans="1:70" x14ac:dyDescent="0.25">
      <c r="B16" s="1"/>
      <c r="C16" s="3"/>
      <c r="D16" s="11"/>
      <c r="E16" s="11"/>
      <c r="F16" s="11"/>
      <c r="G16" s="11"/>
      <c r="L16" s="126"/>
      <c r="M16" s="84"/>
      <c r="N16" s="84"/>
      <c r="O16" s="84"/>
      <c r="Q16" s="87"/>
      <c r="R16" s="87"/>
      <c r="AJ16" s="83"/>
      <c r="AK16" s="83"/>
    </row>
    <row r="17" spans="1:69" s="83" customFormat="1" ht="21" x14ac:dyDescent="0.4">
      <c r="A17" s="83" t="s">
        <v>77</v>
      </c>
      <c r="C17" s="182" t="s">
        <v>97</v>
      </c>
      <c r="M17" s="106"/>
      <c r="N17" s="106"/>
      <c r="O17" s="106"/>
      <c r="P17" s="106"/>
      <c r="AJ17" s="80"/>
      <c r="AK17" s="80"/>
    </row>
    <row r="18" spans="1:69" x14ac:dyDescent="0.25">
      <c r="B18" s="2">
        <v>2</v>
      </c>
      <c r="C18" s="215" t="s">
        <v>0</v>
      </c>
      <c r="D18" s="215"/>
      <c r="E18" s="215"/>
      <c r="F18" s="215"/>
      <c r="G18" s="215"/>
      <c r="H18" s="215"/>
      <c r="I18" s="215"/>
    </row>
    <row r="19" spans="1:69" x14ac:dyDescent="0.25">
      <c r="B19" s="1"/>
      <c r="C19" s="5"/>
      <c r="D19" s="6"/>
      <c r="E19" s="230" t="s">
        <v>1</v>
      </c>
      <c r="F19" s="231"/>
      <c r="G19" s="100" t="s">
        <v>2</v>
      </c>
      <c r="H19" s="230" t="s">
        <v>3</v>
      </c>
      <c r="I19" s="230"/>
      <c r="K19" s="2"/>
      <c r="L19" s="87"/>
      <c r="M19" s="87"/>
      <c r="N19" s="87"/>
      <c r="O19" s="87"/>
      <c r="P19" s="87"/>
      <c r="Q19" s="87"/>
      <c r="R19" s="87"/>
    </row>
    <row r="20" spans="1:69" ht="16.2" x14ac:dyDescent="0.25">
      <c r="A20" s="81"/>
      <c r="B20" s="1"/>
      <c r="C20" s="100" t="s">
        <v>6</v>
      </c>
      <c r="D20" s="102" t="s">
        <v>7</v>
      </c>
      <c r="E20" s="232" t="s">
        <v>4</v>
      </c>
      <c r="F20" s="233"/>
      <c r="G20" s="101" t="s">
        <v>5</v>
      </c>
      <c r="H20" s="232" t="s">
        <v>9</v>
      </c>
      <c r="I20" s="232"/>
      <c r="J20" s="81"/>
      <c r="K20" s="1"/>
      <c r="L20" s="73"/>
      <c r="M20" s="73"/>
      <c r="N20" s="127"/>
      <c r="O20" s="127"/>
      <c r="P20" s="73"/>
      <c r="Q20" s="127"/>
      <c r="R20" s="127"/>
    </row>
    <row r="21" spans="1:69" ht="16.2" x14ac:dyDescent="0.25">
      <c r="B21" s="1"/>
      <c r="C21" s="99">
        <v>1</v>
      </c>
      <c r="D21" s="99" t="s">
        <v>10</v>
      </c>
      <c r="E21" s="213"/>
      <c r="F21" s="214"/>
      <c r="G21" s="99"/>
      <c r="H21" s="208">
        <v>0.04</v>
      </c>
      <c r="I21" s="208"/>
      <c r="K21" s="1"/>
      <c r="L21" s="73"/>
      <c r="M21" s="73"/>
      <c r="N21" s="94"/>
      <c r="O21" s="94"/>
      <c r="P21" s="92"/>
      <c r="Q21" s="94"/>
      <c r="R21" s="94"/>
    </row>
    <row r="22" spans="1:69" x14ac:dyDescent="0.25">
      <c r="A22" s="181" t="s">
        <v>95</v>
      </c>
      <c r="B22" s="1"/>
      <c r="C22" s="125">
        <v>2</v>
      </c>
      <c r="D22" s="103" t="s">
        <v>16</v>
      </c>
      <c r="E22" s="225">
        <v>0.02</v>
      </c>
      <c r="F22" s="226"/>
      <c r="G22" s="9">
        <v>0.87</v>
      </c>
      <c r="H22" s="208">
        <f>E22/G22</f>
        <v>2.2988505747126436E-2</v>
      </c>
      <c r="I22" s="208"/>
      <c r="K22" s="1"/>
      <c r="L22" s="126"/>
      <c r="M22" s="126"/>
      <c r="N22" s="95"/>
      <c r="O22" s="95"/>
      <c r="P22" s="126"/>
      <c r="Q22" s="96"/>
      <c r="R22" s="96"/>
    </row>
    <row r="23" spans="1:69" x14ac:dyDescent="0.25">
      <c r="A23" s="181" t="s">
        <v>96</v>
      </c>
      <c r="B23" s="1"/>
      <c r="C23" s="125">
        <v>3</v>
      </c>
      <c r="D23" s="103" t="s">
        <v>15</v>
      </c>
      <c r="E23" s="206">
        <v>0.05</v>
      </c>
      <c r="F23" s="207"/>
      <c r="G23" s="9">
        <v>0.03</v>
      </c>
      <c r="H23" s="208">
        <f>E23/G23</f>
        <v>1.6666666666666667</v>
      </c>
      <c r="I23" s="208"/>
      <c r="K23" s="1"/>
      <c r="L23" s="126"/>
      <c r="M23" s="126"/>
      <c r="N23" s="95"/>
      <c r="O23" s="95"/>
      <c r="P23" s="93"/>
      <c r="Q23" s="96"/>
      <c r="R23" s="96"/>
    </row>
    <row r="24" spans="1:69" x14ac:dyDescent="0.25">
      <c r="B24" s="1"/>
      <c r="C24" s="125">
        <v>4</v>
      </c>
      <c r="D24" s="103" t="s">
        <v>17</v>
      </c>
      <c r="E24" s="206">
        <v>0.25</v>
      </c>
      <c r="F24" s="207"/>
      <c r="G24" s="9">
        <v>2.5</v>
      </c>
      <c r="H24" s="208">
        <f>E24/G24</f>
        <v>0.1</v>
      </c>
      <c r="I24" s="208"/>
      <c r="K24" s="1"/>
      <c r="L24" s="126"/>
      <c r="M24" s="126"/>
      <c r="N24" s="97"/>
      <c r="O24" s="97"/>
      <c r="P24" s="93"/>
      <c r="Q24" s="96"/>
      <c r="R24" s="96"/>
    </row>
    <row r="25" spans="1:69" x14ac:dyDescent="0.25">
      <c r="B25" s="1"/>
      <c r="C25" s="125">
        <v>5</v>
      </c>
      <c r="D25" s="103" t="s">
        <v>16</v>
      </c>
      <c r="E25" s="225">
        <v>0.02</v>
      </c>
      <c r="F25" s="226"/>
      <c r="G25" s="9">
        <v>0.87</v>
      </c>
      <c r="H25" s="208">
        <f>E25/G25</f>
        <v>2.2988505747126436E-2</v>
      </c>
      <c r="I25" s="208"/>
      <c r="K25" s="1"/>
      <c r="L25" s="126"/>
      <c r="M25" s="126"/>
      <c r="N25" s="97"/>
      <c r="O25" s="97"/>
      <c r="P25" s="93"/>
      <c r="Q25" s="96"/>
      <c r="R25" s="96"/>
    </row>
    <row r="26" spans="1:69" ht="16.8" thickBot="1" x14ac:dyDescent="0.3">
      <c r="B26" s="1"/>
      <c r="C26" s="125">
        <v>6</v>
      </c>
      <c r="D26" s="99" t="s">
        <v>11</v>
      </c>
      <c r="E26" s="227"/>
      <c r="F26" s="228"/>
      <c r="G26" s="99"/>
      <c r="H26" s="229">
        <v>0.13</v>
      </c>
      <c r="I26" s="229"/>
      <c r="K26" s="1"/>
      <c r="L26" s="126"/>
      <c r="M26" s="126"/>
      <c r="N26" s="95"/>
      <c r="O26" s="95"/>
      <c r="P26" s="93"/>
      <c r="Q26" s="96"/>
      <c r="R26" s="96"/>
    </row>
    <row r="27" spans="1:69" ht="16.8" thickTop="1" x14ac:dyDescent="0.25">
      <c r="B27" s="1"/>
      <c r="C27" s="98"/>
      <c r="D27" s="4"/>
      <c r="E27" s="5" t="s">
        <v>8</v>
      </c>
      <c r="F27" s="10">
        <f>SUM(E22:F25)</f>
        <v>0.34</v>
      </c>
      <c r="G27" s="98"/>
      <c r="H27" s="14" t="s">
        <v>12</v>
      </c>
      <c r="I27" s="10">
        <f>SUM(H21:I26)</f>
        <v>1.9826436781609198</v>
      </c>
      <c r="K27" s="1"/>
      <c r="L27" s="126"/>
      <c r="M27" s="126"/>
      <c r="N27" s="95"/>
      <c r="O27" s="95"/>
      <c r="P27" s="126"/>
      <c r="Q27" s="96"/>
      <c r="R27" s="96"/>
    </row>
    <row r="28" spans="1:69" ht="16.2" x14ac:dyDescent="0.25">
      <c r="B28" s="1"/>
      <c r="C28" s="98"/>
      <c r="D28" s="60"/>
      <c r="E28" s="60"/>
      <c r="F28" s="60"/>
      <c r="G28" s="3"/>
      <c r="H28" s="12" t="s">
        <v>13</v>
      </c>
      <c r="I28" s="13">
        <f>1/I27</f>
        <v>0.5043770653371209</v>
      </c>
      <c r="K28" s="1"/>
      <c r="L28" s="126"/>
      <c r="M28" s="84"/>
      <c r="N28" s="73"/>
      <c r="O28" s="85"/>
      <c r="P28" s="126"/>
      <c r="Q28" s="73"/>
      <c r="R28" s="85"/>
    </row>
    <row r="29" spans="1:69" ht="16.2" x14ac:dyDescent="0.35">
      <c r="C29" s="3"/>
      <c r="D29" s="11"/>
      <c r="E29" s="11"/>
      <c r="F29" s="11"/>
      <c r="G29" s="11"/>
      <c r="H29" s="209" t="s">
        <v>121</v>
      </c>
      <c r="I29" s="209"/>
      <c r="L29" s="126"/>
      <c r="M29" s="84"/>
      <c r="N29" s="84"/>
      <c r="O29" s="84"/>
      <c r="Q29" s="73"/>
      <c r="R29" s="85"/>
    </row>
    <row r="30" spans="1:69" ht="19.5" customHeight="1" x14ac:dyDescent="0.25">
      <c r="A30" s="119"/>
      <c r="M30" s="86"/>
      <c r="N30" s="86"/>
      <c r="O30" s="86"/>
      <c r="P30" s="86"/>
      <c r="Q30" s="87"/>
      <c r="R30" s="87"/>
      <c r="AJ30" s="83"/>
      <c r="AK30" s="83"/>
    </row>
    <row r="31" spans="1:69" s="83" customFormat="1" x14ac:dyDescent="0.25">
      <c r="A31" s="80"/>
      <c r="B31" s="80"/>
      <c r="C31" s="80"/>
      <c r="D31" s="80"/>
      <c r="E31" s="80"/>
      <c r="F31" s="80"/>
      <c r="G31" s="80"/>
      <c r="H31" s="80"/>
      <c r="I31" s="80"/>
      <c r="J31" s="80"/>
      <c r="K31" s="80"/>
      <c r="L31" s="80"/>
      <c r="M31" s="80"/>
      <c r="N31" s="80"/>
      <c r="O31" s="80"/>
      <c r="P31" s="80"/>
      <c r="Q31" s="80"/>
      <c r="R31" s="80"/>
      <c r="S31" s="80"/>
      <c r="T31" s="80"/>
      <c r="U31" s="80"/>
      <c r="V31" s="80"/>
      <c r="W31" s="80"/>
      <c r="X31" s="80"/>
      <c r="Y31" s="80"/>
      <c r="Z31" s="80"/>
      <c r="AA31" s="80"/>
      <c r="AB31" s="80"/>
      <c r="AC31" s="80"/>
      <c r="AD31" s="80"/>
      <c r="AE31" s="80"/>
      <c r="AF31" s="80"/>
      <c r="AG31" s="80"/>
      <c r="AH31" s="80"/>
      <c r="AI31" s="80"/>
      <c r="AJ31" s="80"/>
      <c r="AK31" s="80"/>
      <c r="AL31" s="80"/>
      <c r="AM31" s="80"/>
      <c r="AN31" s="80"/>
      <c r="AO31" s="80"/>
      <c r="AP31" s="80"/>
      <c r="AQ31" s="80"/>
      <c r="AR31" s="80"/>
      <c r="AS31" s="80"/>
      <c r="AT31" s="80"/>
      <c r="AU31" s="80"/>
      <c r="AV31" s="80"/>
      <c r="AW31" s="80"/>
      <c r="AX31" s="80"/>
      <c r="AY31" s="80"/>
      <c r="AZ31" s="80"/>
      <c r="BA31" s="80"/>
      <c r="BB31" s="80"/>
      <c r="BC31" s="80"/>
      <c r="BD31" s="80"/>
      <c r="BE31" s="80"/>
      <c r="BF31" s="80"/>
      <c r="BG31" s="80"/>
      <c r="BH31" s="80"/>
      <c r="BI31" s="80"/>
      <c r="BJ31" s="80"/>
      <c r="BK31" s="80"/>
      <c r="BL31" s="80"/>
      <c r="BM31" s="80"/>
      <c r="BN31" s="80"/>
      <c r="BO31" s="80"/>
      <c r="BP31" s="80"/>
      <c r="BQ31" s="80"/>
    </row>
    <row r="32" spans="1:69" x14ac:dyDescent="0.25">
      <c r="A32" s="157" t="s">
        <v>78</v>
      </c>
      <c r="B32" s="119"/>
      <c r="C32" s="87"/>
      <c r="D32" s="87"/>
      <c r="E32" s="87"/>
      <c r="F32" s="87"/>
      <c r="G32" s="87"/>
      <c r="H32" s="87"/>
      <c r="I32" s="87"/>
      <c r="K32" s="119"/>
      <c r="L32" s="87"/>
      <c r="M32" s="87"/>
      <c r="N32" s="87"/>
      <c r="O32" s="87"/>
      <c r="P32" s="87"/>
      <c r="Q32" s="87"/>
      <c r="R32" s="87"/>
    </row>
    <row r="33" spans="1:70" x14ac:dyDescent="0.25">
      <c r="C33" s="73"/>
      <c r="D33" s="73"/>
      <c r="E33" s="127"/>
      <c r="F33" s="127"/>
      <c r="G33" s="73"/>
      <c r="H33" s="127"/>
      <c r="I33" s="127"/>
      <c r="L33" s="73"/>
      <c r="M33" s="73"/>
      <c r="N33" s="127"/>
      <c r="O33" s="127"/>
      <c r="P33" s="73"/>
      <c r="Q33" s="127"/>
      <c r="R33" s="127"/>
    </row>
    <row r="34" spans="1:70" s="83" customFormat="1" ht="21" x14ac:dyDescent="0.4">
      <c r="A34" s="83" t="s">
        <v>98</v>
      </c>
      <c r="C34" s="182" t="s">
        <v>99</v>
      </c>
      <c r="L34" s="80"/>
      <c r="M34" s="80"/>
      <c r="N34" s="80"/>
      <c r="O34" s="80"/>
      <c r="P34" s="80"/>
      <c r="Q34" s="80"/>
      <c r="R34" s="80"/>
      <c r="S34" s="80"/>
      <c r="T34" s="80"/>
      <c r="U34" s="80"/>
      <c r="V34" s="80"/>
      <c r="W34" s="80"/>
      <c r="X34" s="80"/>
      <c r="Y34" s="80"/>
      <c r="Z34" s="80"/>
      <c r="AA34" s="80"/>
      <c r="AB34" s="80"/>
      <c r="AC34" s="80"/>
      <c r="AD34" s="80"/>
      <c r="AE34" s="80"/>
      <c r="AF34" s="80"/>
      <c r="AG34" s="80"/>
      <c r="AH34" s="80"/>
      <c r="AI34" s="80"/>
      <c r="AJ34" s="80"/>
      <c r="AK34" s="80"/>
      <c r="AL34" s="80"/>
      <c r="AM34" s="80"/>
      <c r="AN34" s="80"/>
      <c r="AO34" s="80"/>
      <c r="AP34" s="80"/>
      <c r="AQ34" s="80"/>
      <c r="AR34" s="80"/>
      <c r="AS34" s="80"/>
      <c r="AT34" s="80"/>
      <c r="AU34" s="80"/>
      <c r="AV34" s="80"/>
      <c r="AW34" s="80"/>
      <c r="AX34" s="80"/>
      <c r="AY34" s="80"/>
      <c r="AZ34" s="80"/>
      <c r="BA34" s="80"/>
      <c r="BB34" s="80"/>
      <c r="BC34" s="80"/>
      <c r="BD34" s="80"/>
      <c r="BE34" s="80"/>
      <c r="BF34" s="80"/>
      <c r="BG34" s="80"/>
      <c r="BH34" s="80"/>
      <c r="BI34" s="80"/>
      <c r="BJ34" s="80"/>
      <c r="BK34" s="80"/>
      <c r="BL34" s="80"/>
      <c r="BM34" s="80"/>
      <c r="BN34" s="80"/>
      <c r="BO34" s="80"/>
      <c r="BP34" s="80"/>
      <c r="BQ34" s="80"/>
      <c r="BR34" s="80"/>
    </row>
    <row r="35" spans="1:70" x14ac:dyDescent="0.25">
      <c r="B35" s="2">
        <v>2</v>
      </c>
      <c r="C35" s="215" t="s">
        <v>0</v>
      </c>
      <c r="D35" s="215"/>
      <c r="E35" s="215"/>
      <c r="F35" s="215"/>
      <c r="G35" s="215"/>
      <c r="H35" s="215"/>
      <c r="I35" s="215"/>
      <c r="K35" s="2"/>
      <c r="L35" s="87"/>
      <c r="M35" s="87"/>
      <c r="N35" s="87"/>
      <c r="O35" s="87"/>
      <c r="P35" s="87"/>
      <c r="Q35" s="87"/>
      <c r="R35" s="87"/>
      <c r="T35" s="119"/>
      <c r="U35" s="87"/>
      <c r="V35" s="87"/>
      <c r="W35" s="87"/>
      <c r="X35" s="87"/>
      <c r="Y35" s="87"/>
      <c r="Z35" s="87"/>
      <c r="AA35" s="87"/>
      <c r="AD35" s="119"/>
      <c r="AE35" s="87"/>
      <c r="AF35" s="87"/>
      <c r="AG35" s="87"/>
      <c r="AH35" s="87"/>
      <c r="AI35" s="87"/>
      <c r="AJ35" s="87"/>
      <c r="AK35" s="87"/>
    </row>
    <row r="36" spans="1:70" s="158" customFormat="1" x14ac:dyDescent="0.25">
      <c r="A36" s="80"/>
      <c r="B36" s="1"/>
      <c r="C36" s="5"/>
      <c r="D36" s="6"/>
      <c r="E36" s="230" t="s">
        <v>1</v>
      </c>
      <c r="F36" s="231"/>
      <c r="G36" s="139" t="s">
        <v>2</v>
      </c>
      <c r="H36" s="230" t="s">
        <v>3</v>
      </c>
      <c r="I36" s="230"/>
      <c r="K36" s="159"/>
      <c r="L36" s="163"/>
      <c r="M36" s="163"/>
      <c r="N36" s="163"/>
      <c r="O36" s="163"/>
      <c r="P36" s="163"/>
      <c r="Q36" s="163"/>
      <c r="R36" s="163"/>
      <c r="U36" s="163"/>
      <c r="V36" s="163"/>
      <c r="W36" s="163"/>
      <c r="X36" s="163"/>
      <c r="Y36" s="163"/>
      <c r="Z36" s="163"/>
      <c r="AA36" s="163"/>
      <c r="AE36" s="163"/>
      <c r="AF36" s="163"/>
      <c r="AG36" s="163"/>
      <c r="AH36" s="163"/>
      <c r="AI36" s="163"/>
      <c r="AJ36" s="163"/>
      <c r="AK36" s="163"/>
    </row>
    <row r="37" spans="1:70" s="158" customFormat="1" ht="15.6" x14ac:dyDescent="0.25">
      <c r="A37" s="80"/>
      <c r="B37" s="1"/>
      <c r="C37" s="139" t="s">
        <v>6</v>
      </c>
      <c r="D37" s="146" t="s">
        <v>7</v>
      </c>
      <c r="E37" s="232" t="s">
        <v>4</v>
      </c>
      <c r="F37" s="233"/>
      <c r="G37" s="140" t="s">
        <v>5</v>
      </c>
      <c r="H37" s="232" t="s">
        <v>20</v>
      </c>
      <c r="I37" s="232"/>
      <c r="K37" s="159"/>
      <c r="L37" s="163"/>
      <c r="M37" s="163"/>
      <c r="N37" s="166"/>
      <c r="O37" s="166"/>
      <c r="P37" s="166"/>
      <c r="Q37" s="166"/>
      <c r="R37" s="166"/>
      <c r="U37" s="163"/>
      <c r="V37" s="163"/>
      <c r="W37" s="166"/>
      <c r="X37" s="166"/>
      <c r="Y37" s="166"/>
      <c r="Z37" s="166"/>
      <c r="AA37" s="166"/>
      <c r="AE37" s="163"/>
      <c r="AF37" s="163"/>
      <c r="AG37" s="166"/>
      <c r="AH37" s="166"/>
      <c r="AI37" s="166"/>
      <c r="AJ37" s="166"/>
      <c r="AK37" s="166"/>
    </row>
    <row r="38" spans="1:70" s="158" customFormat="1" ht="16.2" x14ac:dyDescent="0.25">
      <c r="A38" s="80"/>
      <c r="B38" s="1"/>
      <c r="C38" s="142">
        <v>1</v>
      </c>
      <c r="D38" s="142" t="s">
        <v>10</v>
      </c>
      <c r="E38" s="213"/>
      <c r="F38" s="214"/>
      <c r="G38" s="142"/>
      <c r="H38" s="208">
        <v>0</v>
      </c>
      <c r="I38" s="208"/>
      <c r="K38" s="159"/>
      <c r="L38" s="168"/>
      <c r="M38" s="168"/>
      <c r="N38" s="168"/>
      <c r="O38" s="168"/>
      <c r="P38" s="168"/>
      <c r="Q38" s="169"/>
      <c r="R38" s="169"/>
      <c r="U38" s="168"/>
      <c r="V38" s="168"/>
      <c r="W38" s="168"/>
      <c r="X38" s="168"/>
      <c r="Y38" s="168"/>
      <c r="Z38" s="169"/>
      <c r="AA38" s="169"/>
      <c r="AE38" s="168"/>
      <c r="AF38" s="168"/>
      <c r="AG38" s="168"/>
      <c r="AH38" s="168"/>
      <c r="AI38" s="168"/>
      <c r="AJ38" s="169"/>
      <c r="AK38" s="169"/>
    </row>
    <row r="39" spans="1:70" s="158" customFormat="1" x14ac:dyDescent="0.25">
      <c r="A39" s="80"/>
      <c r="B39" s="1"/>
      <c r="C39" s="142">
        <v>2</v>
      </c>
      <c r="D39" s="147" t="s">
        <v>15</v>
      </c>
      <c r="E39" s="206">
        <v>0.03</v>
      </c>
      <c r="F39" s="207"/>
      <c r="G39" s="9">
        <v>3.5000000000000003E-2</v>
      </c>
      <c r="H39" s="208">
        <f>E39/G39</f>
        <v>0.85714285714285698</v>
      </c>
      <c r="I39" s="208"/>
      <c r="K39" s="159"/>
      <c r="L39" s="168"/>
      <c r="M39" s="168"/>
      <c r="N39" s="168"/>
      <c r="O39" s="168"/>
      <c r="P39" s="169"/>
      <c r="Q39" s="169"/>
      <c r="R39" s="169"/>
      <c r="U39" s="168"/>
      <c r="V39" s="168"/>
      <c r="W39" s="168"/>
      <c r="X39" s="168"/>
      <c r="Y39" s="169"/>
      <c r="Z39" s="169"/>
      <c r="AA39" s="169"/>
      <c r="AE39" s="168"/>
      <c r="AF39" s="168"/>
      <c r="AG39" s="168"/>
      <c r="AH39" s="168"/>
      <c r="AI39" s="169"/>
      <c r="AJ39" s="169"/>
      <c r="AK39" s="169"/>
    </row>
    <row r="40" spans="1:70" s="158" customFormat="1" x14ac:dyDescent="0.25">
      <c r="A40" s="181" t="s">
        <v>103</v>
      </c>
      <c r="B40" s="1"/>
      <c r="C40" s="142">
        <v>3</v>
      </c>
      <c r="D40" s="147" t="s">
        <v>17</v>
      </c>
      <c r="E40" s="206">
        <v>0.15</v>
      </c>
      <c r="F40" s="207"/>
      <c r="G40" s="9">
        <v>2.5</v>
      </c>
      <c r="H40" s="208">
        <f>E40/G40</f>
        <v>0.06</v>
      </c>
      <c r="I40" s="208"/>
      <c r="K40" s="159"/>
      <c r="L40" s="168"/>
      <c r="M40" s="168"/>
      <c r="N40" s="172"/>
      <c r="O40" s="172"/>
      <c r="P40" s="169"/>
      <c r="Q40" s="169"/>
      <c r="R40" s="169"/>
      <c r="U40" s="168"/>
      <c r="V40" s="168"/>
      <c r="W40" s="172"/>
      <c r="X40" s="172"/>
      <c r="Y40" s="169"/>
      <c r="Z40" s="169"/>
      <c r="AA40" s="169"/>
      <c r="AE40" s="168"/>
      <c r="AF40" s="168"/>
      <c r="AG40" s="168"/>
      <c r="AH40" s="168"/>
      <c r="AI40" s="169"/>
      <c r="AJ40" s="169"/>
      <c r="AK40" s="169"/>
    </row>
    <row r="41" spans="1:70" s="158" customFormat="1" x14ac:dyDescent="0.25">
      <c r="A41" s="80"/>
      <c r="B41" s="1"/>
      <c r="C41" s="142">
        <v>4</v>
      </c>
      <c r="D41" s="147" t="s">
        <v>19</v>
      </c>
      <c r="E41" s="206">
        <v>0.02</v>
      </c>
      <c r="F41" s="207"/>
      <c r="G41" s="9">
        <v>1.4</v>
      </c>
      <c r="H41" s="208">
        <f>E41/G41</f>
        <v>1.4285714285714287E-2</v>
      </c>
      <c r="I41" s="208"/>
      <c r="K41" s="159"/>
      <c r="L41" s="168"/>
      <c r="M41" s="168"/>
      <c r="N41" s="172"/>
      <c r="O41" s="172"/>
      <c r="P41" s="169"/>
      <c r="Q41" s="169"/>
      <c r="R41" s="169"/>
      <c r="U41" s="168"/>
      <c r="V41" s="168"/>
      <c r="W41" s="172"/>
      <c r="X41" s="172"/>
      <c r="Y41" s="169"/>
      <c r="Z41" s="169"/>
      <c r="AA41" s="169"/>
      <c r="AE41" s="168"/>
      <c r="AF41" s="168"/>
      <c r="AG41" s="168"/>
      <c r="AH41" s="168"/>
      <c r="AI41" s="168"/>
      <c r="AJ41" s="169"/>
      <c r="AK41" s="169"/>
    </row>
    <row r="42" spans="1:70" s="158" customFormat="1" ht="14.4" x14ac:dyDescent="0.3">
      <c r="A42" s="80"/>
      <c r="B42" s="118"/>
      <c r="C42" s="142">
        <v>6</v>
      </c>
      <c r="D42" s="147" t="s">
        <v>18</v>
      </c>
      <c r="E42" s="206">
        <v>0.05</v>
      </c>
      <c r="F42" s="207"/>
      <c r="G42" s="9">
        <v>1.84</v>
      </c>
      <c r="H42" s="208">
        <f>E42/G42</f>
        <v>2.717391304347826E-2</v>
      </c>
      <c r="I42" s="208"/>
      <c r="K42" s="159"/>
      <c r="L42" s="168"/>
      <c r="M42" s="168"/>
      <c r="N42" s="172"/>
      <c r="O42" s="172"/>
      <c r="P42" s="169"/>
      <c r="Q42" s="169"/>
      <c r="R42" s="169"/>
      <c r="U42" s="168"/>
      <c r="V42" s="168"/>
      <c r="W42" s="172"/>
      <c r="X42" s="172"/>
      <c r="Y42" s="169"/>
      <c r="Z42" s="169"/>
      <c r="AA42" s="169"/>
      <c r="AE42" s="168"/>
      <c r="AG42" s="163"/>
      <c r="AH42" s="173"/>
      <c r="AI42" s="168"/>
      <c r="AJ42" s="163"/>
      <c r="AK42" s="173"/>
    </row>
    <row r="43" spans="1:70" s="158" customFormat="1" ht="16.8" thickBot="1" x14ac:dyDescent="0.35">
      <c r="A43" s="80"/>
      <c r="B43" s="118"/>
      <c r="C43" s="142">
        <v>7</v>
      </c>
      <c r="D43" s="142" t="s">
        <v>11</v>
      </c>
      <c r="E43" s="145"/>
      <c r="F43" s="143"/>
      <c r="G43" s="142"/>
      <c r="H43" s="118"/>
      <c r="I43" s="144">
        <v>0.17</v>
      </c>
      <c r="K43" s="159"/>
      <c r="L43" s="168"/>
      <c r="M43" s="168"/>
      <c r="N43" s="168"/>
      <c r="O43" s="168"/>
      <c r="P43" s="169"/>
      <c r="Q43" s="169"/>
      <c r="R43" s="169"/>
      <c r="U43" s="168"/>
      <c r="V43" s="168"/>
      <c r="W43" s="168"/>
      <c r="X43" s="168"/>
      <c r="Y43" s="169"/>
      <c r="Z43" s="169"/>
      <c r="AA43" s="169"/>
      <c r="AE43" s="168"/>
      <c r="AJ43" s="163"/>
      <c r="AK43" s="173"/>
    </row>
    <row r="44" spans="1:70" s="158" customFormat="1" ht="16.8" thickTop="1" x14ac:dyDescent="0.3">
      <c r="A44" s="80"/>
      <c r="B44" s="118"/>
      <c r="C44" s="141"/>
      <c r="D44" s="134"/>
      <c r="E44" s="5" t="s">
        <v>8</v>
      </c>
      <c r="F44" s="10">
        <f>SUM(E39:F42)</f>
        <v>0.25</v>
      </c>
      <c r="G44" s="141"/>
      <c r="H44" s="14" t="s">
        <v>12</v>
      </c>
      <c r="I44" s="10">
        <f>SUM(H38:I43)</f>
        <v>1.1286024844720495</v>
      </c>
      <c r="K44" s="159"/>
      <c r="L44" s="168"/>
      <c r="M44" s="168"/>
      <c r="N44" s="168"/>
      <c r="O44" s="168"/>
      <c r="P44" s="168"/>
      <c r="Q44" s="169"/>
      <c r="R44" s="169"/>
      <c r="U44" s="168"/>
      <c r="V44" s="168"/>
      <c r="W44" s="168"/>
      <c r="X44" s="168"/>
      <c r="Y44" s="168"/>
      <c r="Z44" s="169"/>
      <c r="AA44" s="169"/>
      <c r="AE44" s="168"/>
    </row>
    <row r="45" spans="1:70" s="158" customFormat="1" ht="16.2" x14ac:dyDescent="0.3">
      <c r="A45" s="80"/>
      <c r="B45" s="118"/>
      <c r="C45" s="141"/>
      <c r="D45" s="60"/>
      <c r="E45" s="60"/>
      <c r="F45" s="60"/>
      <c r="G45" s="3"/>
      <c r="H45" s="12" t="s">
        <v>13</v>
      </c>
      <c r="I45" s="13">
        <f>1/I44</f>
        <v>0.88605156710052024</v>
      </c>
      <c r="K45" s="159"/>
      <c r="L45" s="168"/>
      <c r="N45" s="163"/>
      <c r="O45" s="173"/>
      <c r="P45" s="168"/>
      <c r="Q45" s="163"/>
      <c r="R45" s="173"/>
      <c r="U45" s="168"/>
      <c r="W45" s="163"/>
      <c r="X45" s="180"/>
      <c r="Y45" s="168"/>
      <c r="Z45" s="163"/>
      <c r="AA45" s="173"/>
      <c r="AF45" s="168"/>
      <c r="AG45" s="168"/>
      <c r="AH45" s="168"/>
      <c r="AI45" s="168"/>
    </row>
    <row r="46" spans="1:70" s="158" customFormat="1" ht="16.2" x14ac:dyDescent="0.35">
      <c r="A46" s="80"/>
      <c r="B46" s="118"/>
      <c r="C46" s="3"/>
      <c r="D46" s="11"/>
      <c r="E46" s="11"/>
      <c r="F46" s="11"/>
      <c r="G46" s="11"/>
      <c r="H46" s="209" t="s">
        <v>122</v>
      </c>
      <c r="I46" s="209"/>
      <c r="K46" s="159"/>
      <c r="L46" s="168"/>
      <c r="U46" s="168"/>
    </row>
    <row r="48" spans="1:70" s="83" customFormat="1" ht="21" x14ac:dyDescent="0.4">
      <c r="A48" s="83" t="s">
        <v>101</v>
      </c>
      <c r="C48" s="182" t="s">
        <v>102</v>
      </c>
      <c r="L48" s="80"/>
      <c r="M48" s="80"/>
      <c r="N48" s="80"/>
      <c r="O48" s="80"/>
      <c r="P48" s="80"/>
      <c r="Q48" s="80"/>
      <c r="R48" s="80"/>
      <c r="S48" s="80"/>
      <c r="T48" s="80"/>
      <c r="U48" s="80"/>
      <c r="V48" s="80"/>
      <c r="W48" s="80"/>
      <c r="X48" s="80"/>
      <c r="Y48" s="80"/>
      <c r="Z48" s="80"/>
      <c r="AA48" s="80"/>
      <c r="AB48" s="80"/>
      <c r="AC48" s="80"/>
      <c r="AD48" s="80"/>
      <c r="AE48" s="80"/>
      <c r="AF48" s="80"/>
      <c r="AG48" s="80"/>
      <c r="AH48" s="80"/>
      <c r="AI48" s="80"/>
      <c r="AJ48" s="80"/>
      <c r="AK48" s="80"/>
      <c r="AL48" s="80"/>
      <c r="AM48" s="80"/>
      <c r="AN48" s="80"/>
      <c r="AO48" s="80"/>
      <c r="AP48" s="80"/>
      <c r="AQ48" s="80"/>
      <c r="AR48" s="80"/>
      <c r="AS48" s="80"/>
      <c r="AT48" s="80"/>
      <c r="AU48" s="80"/>
      <c r="AV48" s="80"/>
      <c r="AW48" s="80"/>
      <c r="AX48" s="80"/>
      <c r="AY48" s="80"/>
      <c r="AZ48" s="80"/>
      <c r="BA48" s="80"/>
      <c r="BB48" s="80"/>
      <c r="BC48" s="80"/>
      <c r="BD48" s="80"/>
      <c r="BE48" s="80"/>
      <c r="BF48" s="80"/>
      <c r="BG48" s="80"/>
      <c r="BH48" s="80"/>
      <c r="BI48" s="80"/>
      <c r="BJ48" s="80"/>
      <c r="BK48" s="80"/>
      <c r="BL48" s="80"/>
      <c r="BM48" s="80"/>
      <c r="BN48" s="80"/>
      <c r="BO48" s="80"/>
      <c r="BP48" s="80"/>
      <c r="BQ48" s="80"/>
      <c r="BR48" s="80"/>
    </row>
    <row r="49" spans="1:9" x14ac:dyDescent="0.25">
      <c r="B49" s="2">
        <v>2</v>
      </c>
      <c r="C49" s="215" t="s">
        <v>0</v>
      </c>
      <c r="D49" s="215"/>
      <c r="E49" s="215"/>
      <c r="F49" s="215"/>
      <c r="G49" s="215"/>
      <c r="H49" s="215"/>
      <c r="I49" s="215"/>
    </row>
    <row r="50" spans="1:9" x14ac:dyDescent="0.25">
      <c r="B50" s="1"/>
      <c r="C50" s="5"/>
      <c r="D50" s="6"/>
      <c r="E50" s="230" t="s">
        <v>1</v>
      </c>
      <c r="F50" s="231"/>
      <c r="G50" s="139" t="s">
        <v>2</v>
      </c>
      <c r="H50" s="230" t="s">
        <v>3</v>
      </c>
      <c r="I50" s="230"/>
    </row>
    <row r="51" spans="1:9" ht="15.6" x14ac:dyDescent="0.25">
      <c r="B51" s="1"/>
      <c r="C51" s="139" t="s">
        <v>6</v>
      </c>
      <c r="D51" s="146" t="s">
        <v>7</v>
      </c>
      <c r="E51" s="232" t="s">
        <v>4</v>
      </c>
      <c r="F51" s="233"/>
      <c r="G51" s="140" t="s">
        <v>5</v>
      </c>
      <c r="H51" s="232" t="s">
        <v>20</v>
      </c>
      <c r="I51" s="232"/>
    </row>
    <row r="52" spans="1:9" ht="16.2" x14ac:dyDescent="0.25">
      <c r="B52" s="1"/>
      <c r="C52" s="142">
        <v>1</v>
      </c>
      <c r="D52" s="142" t="s">
        <v>10</v>
      </c>
      <c r="E52" s="213"/>
      <c r="F52" s="214"/>
      <c r="G52" s="142"/>
      <c r="H52" s="208">
        <v>0.04</v>
      </c>
      <c r="I52" s="208"/>
    </row>
    <row r="53" spans="1:9" x14ac:dyDescent="0.25">
      <c r="A53" s="181" t="s">
        <v>104</v>
      </c>
      <c r="B53" s="1"/>
      <c r="C53" s="142">
        <v>2</v>
      </c>
      <c r="D53" s="147" t="s">
        <v>15</v>
      </c>
      <c r="E53" s="206">
        <v>7.0000000000000007E-2</v>
      </c>
      <c r="F53" s="207"/>
      <c r="G53" s="9">
        <v>3.5000000000000003E-2</v>
      </c>
      <c r="H53" s="208">
        <f>E53/G53</f>
        <v>2</v>
      </c>
      <c r="I53" s="208"/>
    </row>
    <row r="54" spans="1:9" x14ac:dyDescent="0.25">
      <c r="B54" s="1"/>
      <c r="C54" s="142">
        <v>3</v>
      </c>
      <c r="D54" s="147" t="s">
        <v>100</v>
      </c>
      <c r="E54" s="206">
        <v>0.05</v>
      </c>
      <c r="F54" s="207"/>
      <c r="G54" s="9">
        <v>0.2</v>
      </c>
      <c r="H54" s="208">
        <f>E54/G54</f>
        <v>0.25</v>
      </c>
      <c r="I54" s="208"/>
    </row>
    <row r="55" spans="1:9" x14ac:dyDescent="0.25">
      <c r="B55" s="1"/>
      <c r="C55" s="142">
        <v>4</v>
      </c>
      <c r="D55" s="147" t="s">
        <v>17</v>
      </c>
      <c r="E55" s="206">
        <v>0.15</v>
      </c>
      <c r="F55" s="207"/>
      <c r="G55" s="9">
        <v>2.5</v>
      </c>
      <c r="H55" s="208">
        <f>E55/G55</f>
        <v>0.06</v>
      </c>
      <c r="I55" s="208"/>
    </row>
    <row r="56" spans="1:9" x14ac:dyDescent="0.25">
      <c r="B56" s="1"/>
      <c r="C56" s="142">
        <v>5</v>
      </c>
      <c r="D56" s="147" t="s">
        <v>16</v>
      </c>
      <c r="E56" s="206">
        <v>1.4999999999999999E-2</v>
      </c>
      <c r="F56" s="207"/>
      <c r="G56" s="9">
        <v>0.87</v>
      </c>
      <c r="H56" s="208">
        <f>E56/G56</f>
        <v>1.7241379310344827E-2</v>
      </c>
      <c r="I56" s="208"/>
    </row>
    <row r="57" spans="1:9" ht="16.8" thickBot="1" x14ac:dyDescent="0.35">
      <c r="B57" s="1"/>
      <c r="C57" s="142">
        <v>6</v>
      </c>
      <c r="D57" s="142" t="s">
        <v>11</v>
      </c>
      <c r="E57" s="234"/>
      <c r="F57" s="228"/>
      <c r="G57" s="142"/>
      <c r="H57" s="118"/>
      <c r="I57" s="144">
        <v>0.1</v>
      </c>
    </row>
    <row r="58" spans="1:9" ht="16.8" thickTop="1" x14ac:dyDescent="0.25">
      <c r="B58" s="1"/>
      <c r="C58" s="141"/>
      <c r="D58" s="134"/>
      <c r="E58" s="5" t="s">
        <v>8</v>
      </c>
      <c r="F58" s="10">
        <f>SUM(E53:F56)</f>
        <v>0.28500000000000003</v>
      </c>
      <c r="G58" s="141"/>
      <c r="H58" s="14" t="s">
        <v>12</v>
      </c>
      <c r="I58" s="10">
        <f>SUM(H52:I57)</f>
        <v>2.4672413793103449</v>
      </c>
    </row>
    <row r="59" spans="1:9" ht="16.2" x14ac:dyDescent="0.3">
      <c r="B59" s="118"/>
      <c r="C59" s="141"/>
      <c r="D59" s="60"/>
      <c r="E59" s="60"/>
      <c r="F59" s="60"/>
      <c r="G59" s="3"/>
      <c r="H59" s="12" t="s">
        <v>13</v>
      </c>
      <c r="I59" s="13">
        <f>1/I58</f>
        <v>0.40531097134870719</v>
      </c>
    </row>
    <row r="60" spans="1:9" ht="16.2" x14ac:dyDescent="0.35">
      <c r="A60" s="81"/>
      <c r="B60" s="118"/>
      <c r="C60" s="3"/>
      <c r="D60" s="11"/>
      <c r="E60" s="11"/>
      <c r="F60" s="11"/>
      <c r="G60" s="11"/>
      <c r="H60" s="209" t="s">
        <v>80</v>
      </c>
      <c r="I60" s="209"/>
    </row>
    <row r="95" spans="1:1" x14ac:dyDescent="0.25">
      <c r="A95" s="81"/>
    </row>
    <row r="125" spans="1:1" x14ac:dyDescent="0.25">
      <c r="A125" s="81"/>
    </row>
    <row r="136" spans="1:1" x14ac:dyDescent="0.25">
      <c r="A136" s="81"/>
    </row>
    <row r="159" spans="1:1" x14ac:dyDescent="0.25">
      <c r="A159" s="81"/>
    </row>
  </sheetData>
  <mergeCells count="69">
    <mergeCell ref="H60:I60"/>
    <mergeCell ref="E55:F55"/>
    <mergeCell ref="H55:I55"/>
    <mergeCell ref="E56:F56"/>
    <mergeCell ref="H56:I56"/>
    <mergeCell ref="E57:F57"/>
    <mergeCell ref="E52:F52"/>
    <mergeCell ref="H52:I52"/>
    <mergeCell ref="E53:F53"/>
    <mergeCell ref="H53:I53"/>
    <mergeCell ref="E54:F54"/>
    <mergeCell ref="H54:I54"/>
    <mergeCell ref="C49:I49"/>
    <mergeCell ref="E50:F50"/>
    <mergeCell ref="H50:I50"/>
    <mergeCell ref="E51:F51"/>
    <mergeCell ref="H51:I51"/>
    <mergeCell ref="C35:I35"/>
    <mergeCell ref="E36:F36"/>
    <mergeCell ref="H36:I36"/>
    <mergeCell ref="E37:F37"/>
    <mergeCell ref="H37:I37"/>
    <mergeCell ref="E19:F19"/>
    <mergeCell ref="H19:I19"/>
    <mergeCell ref="E20:F20"/>
    <mergeCell ref="H20:I20"/>
    <mergeCell ref="E21:F21"/>
    <mergeCell ref="H21:I21"/>
    <mergeCell ref="E22:F22"/>
    <mergeCell ref="H22:I22"/>
    <mergeCell ref="E23:F23"/>
    <mergeCell ref="H23:I23"/>
    <mergeCell ref="H24:I24"/>
    <mergeCell ref="E24:F24"/>
    <mergeCell ref="C4:I4"/>
    <mergeCell ref="E11:F11"/>
    <mergeCell ref="H11:I11"/>
    <mergeCell ref="E12:F12"/>
    <mergeCell ref="H12:I12"/>
    <mergeCell ref="E8:F8"/>
    <mergeCell ref="H8:I8"/>
    <mergeCell ref="E6:F6"/>
    <mergeCell ref="H6:I6"/>
    <mergeCell ref="E7:F7"/>
    <mergeCell ref="H7:I7"/>
    <mergeCell ref="E5:F5"/>
    <mergeCell ref="H5:I5"/>
    <mergeCell ref="E9:F9"/>
    <mergeCell ref="H9:I9"/>
    <mergeCell ref="E10:F10"/>
    <mergeCell ref="H10:I10"/>
    <mergeCell ref="E40:F40"/>
    <mergeCell ref="H40:I40"/>
    <mergeCell ref="E38:F38"/>
    <mergeCell ref="H38:I38"/>
    <mergeCell ref="E39:F39"/>
    <mergeCell ref="H39:I39"/>
    <mergeCell ref="C18:I18"/>
    <mergeCell ref="H15:I15"/>
    <mergeCell ref="E25:F25"/>
    <mergeCell ref="H25:I25"/>
    <mergeCell ref="E26:F26"/>
    <mergeCell ref="H26:I26"/>
    <mergeCell ref="H29:I29"/>
    <mergeCell ref="E41:F41"/>
    <mergeCell ref="H41:I41"/>
    <mergeCell ref="E42:F42"/>
    <mergeCell ref="H42:I42"/>
    <mergeCell ref="H46:I46"/>
  </mergeCells>
  <pageMargins left="0.7" right="0.7" top="0.75" bottom="0.75" header="0.3" footer="0.3"/>
  <pageSetup paperSize="9" scale="76" fitToWidth="0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1" tint="0.249977111117893"/>
  </sheetPr>
  <dimension ref="A1:I42"/>
  <sheetViews>
    <sheetView topLeftCell="A7" zoomScale="55" zoomScaleNormal="55" workbookViewId="0">
      <selection activeCell="M29" sqref="M29"/>
    </sheetView>
  </sheetViews>
  <sheetFormatPr defaultColWidth="9" defaultRowHeight="13.8" x14ac:dyDescent="0.25"/>
  <cols>
    <col min="1" max="1" width="44.109375" style="80" bestFit="1" customWidth="1"/>
    <col min="2" max="2" width="2.109375" style="80" bestFit="1" customWidth="1"/>
    <col min="3" max="3" width="9" style="80" customWidth="1"/>
    <col min="4" max="4" width="30.109375" style="80" bestFit="1" customWidth="1"/>
    <col min="5" max="5" width="7.33203125" style="80" bestFit="1" customWidth="1"/>
    <col min="6" max="6" width="5" style="80" bestFit="1" customWidth="1"/>
    <col min="7" max="7" width="6.33203125" style="80" bestFit="1" customWidth="1"/>
    <col min="8" max="8" width="12.44140625" style="80" bestFit="1" customWidth="1"/>
    <col min="9" max="9" width="6.109375" style="80" bestFit="1" customWidth="1"/>
    <col min="10" max="16384" width="9" style="80"/>
  </cols>
  <sheetData>
    <row r="1" spans="1:9" x14ac:dyDescent="0.25">
      <c r="A1" s="82"/>
    </row>
    <row r="3" spans="1:9" s="83" customFormat="1" x14ac:dyDescent="0.25"/>
    <row r="4" spans="1:9" x14ac:dyDescent="0.25">
      <c r="B4" s="2"/>
      <c r="C4" s="215"/>
      <c r="D4" s="215"/>
      <c r="E4" s="215"/>
      <c r="F4" s="215"/>
      <c r="G4" s="215"/>
      <c r="H4" s="215"/>
      <c r="I4" s="215"/>
    </row>
    <row r="5" spans="1:9" x14ac:dyDescent="0.25">
      <c r="B5" s="1"/>
      <c r="C5" s="5"/>
      <c r="D5" s="6"/>
      <c r="E5" s="230"/>
      <c r="F5" s="231"/>
      <c r="G5" s="61"/>
      <c r="H5" s="230"/>
      <c r="I5" s="230"/>
    </row>
    <row r="6" spans="1:9" x14ac:dyDescent="0.25">
      <c r="B6" s="1"/>
      <c r="C6" s="61"/>
      <c r="D6" s="7"/>
      <c r="E6" s="232"/>
      <c r="F6" s="233"/>
      <c r="G6" s="62"/>
      <c r="H6" s="232"/>
      <c r="I6" s="232"/>
    </row>
    <row r="7" spans="1:9" x14ac:dyDescent="0.25">
      <c r="B7" s="1"/>
      <c r="C7" s="64"/>
      <c r="D7" s="64"/>
      <c r="E7" s="213"/>
      <c r="F7" s="214"/>
      <c r="G7" s="64"/>
      <c r="H7" s="208"/>
      <c r="I7" s="208"/>
    </row>
    <row r="8" spans="1:9" x14ac:dyDescent="0.25">
      <c r="B8" s="1"/>
      <c r="C8" s="90"/>
      <c r="D8" s="8"/>
      <c r="E8" s="225"/>
      <c r="F8" s="226"/>
      <c r="G8" s="9"/>
      <c r="H8" s="208"/>
      <c r="I8" s="208"/>
    </row>
    <row r="9" spans="1:9" x14ac:dyDescent="0.25">
      <c r="B9" s="1"/>
      <c r="C9" s="90"/>
      <c r="D9" s="8"/>
      <c r="E9" s="206"/>
      <c r="F9" s="207"/>
      <c r="G9" s="9"/>
      <c r="H9" s="208"/>
      <c r="I9" s="208"/>
    </row>
    <row r="10" spans="1:9" x14ac:dyDescent="0.25">
      <c r="B10" s="1"/>
      <c r="C10" s="90"/>
      <c r="D10" s="8"/>
      <c r="E10" s="225"/>
      <c r="F10" s="226"/>
      <c r="G10" s="9"/>
      <c r="H10" s="208"/>
      <c r="I10" s="208"/>
    </row>
    <row r="11" spans="1:9" ht="14.4" thickBot="1" x14ac:dyDescent="0.3">
      <c r="B11" s="1"/>
      <c r="C11" s="90"/>
      <c r="D11" s="64"/>
      <c r="E11" s="227"/>
      <c r="F11" s="228"/>
      <c r="G11" s="64"/>
      <c r="H11" s="229"/>
      <c r="I11" s="229"/>
    </row>
    <row r="12" spans="1:9" ht="14.4" thickTop="1" x14ac:dyDescent="0.25">
      <c r="B12" s="1"/>
      <c r="C12" s="63"/>
      <c r="D12" s="4"/>
      <c r="E12" s="5"/>
      <c r="F12" s="10"/>
      <c r="G12" s="63"/>
      <c r="H12" s="14"/>
      <c r="I12" s="10"/>
    </row>
    <row r="13" spans="1:9" x14ac:dyDescent="0.25">
      <c r="B13" s="1"/>
      <c r="C13" s="63"/>
      <c r="D13" s="60"/>
      <c r="E13" s="60"/>
      <c r="F13" s="60"/>
      <c r="G13" s="3"/>
      <c r="H13" s="12"/>
      <c r="I13" s="13"/>
    </row>
    <row r="14" spans="1:9" x14ac:dyDescent="0.25">
      <c r="B14" s="1"/>
      <c r="C14" s="3"/>
      <c r="D14" s="15"/>
      <c r="E14" s="11"/>
      <c r="F14" s="11"/>
      <c r="G14" s="11"/>
      <c r="H14" s="209"/>
      <c r="I14" s="209"/>
    </row>
    <row r="15" spans="1:9" s="83" customFormat="1" x14ac:dyDescent="0.25"/>
    <row r="16" spans="1:9" x14ac:dyDescent="0.25">
      <c r="B16" s="2"/>
      <c r="C16" s="215"/>
      <c r="D16" s="215"/>
      <c r="E16" s="215"/>
      <c r="F16" s="215"/>
      <c r="G16" s="215"/>
      <c r="H16" s="215"/>
      <c r="I16" s="215"/>
    </row>
    <row r="17" spans="2:9" x14ac:dyDescent="0.25">
      <c r="B17" s="1"/>
      <c r="C17" s="5"/>
      <c r="D17" s="6"/>
      <c r="E17" s="235"/>
      <c r="F17" s="231"/>
      <c r="G17" s="61"/>
      <c r="H17" s="235"/>
      <c r="I17" s="230"/>
    </row>
    <row r="18" spans="2:9" x14ac:dyDescent="0.25">
      <c r="B18" s="1"/>
      <c r="C18" s="61"/>
      <c r="D18" s="7"/>
      <c r="E18" s="236"/>
      <c r="F18" s="237"/>
      <c r="G18" s="62"/>
      <c r="H18" s="236"/>
      <c r="I18" s="238"/>
    </row>
    <row r="19" spans="2:9" x14ac:dyDescent="0.25">
      <c r="B19" s="1"/>
      <c r="C19" s="64"/>
      <c r="D19" s="64"/>
      <c r="E19" s="239"/>
      <c r="F19" s="240"/>
      <c r="G19" s="64"/>
      <c r="H19" s="241"/>
      <c r="I19" s="242"/>
    </row>
    <row r="20" spans="2:9" x14ac:dyDescent="0.25">
      <c r="B20" s="1"/>
      <c r="C20" s="64"/>
      <c r="D20" s="8"/>
      <c r="E20" s="243"/>
      <c r="F20" s="226"/>
      <c r="G20" s="9"/>
      <c r="H20" s="244"/>
      <c r="I20" s="208"/>
    </row>
    <row r="21" spans="2:9" x14ac:dyDescent="0.25">
      <c r="B21" s="1"/>
      <c r="C21" s="64"/>
      <c r="D21" s="8"/>
      <c r="E21" s="245"/>
      <c r="F21" s="207"/>
      <c r="G21" s="9"/>
      <c r="H21" s="244"/>
      <c r="I21" s="208"/>
    </row>
    <row r="22" spans="2:9" x14ac:dyDescent="0.25">
      <c r="B22" s="1"/>
      <c r="C22" s="64"/>
      <c r="D22" s="8"/>
      <c r="E22" s="243"/>
      <c r="F22" s="226"/>
      <c r="G22" s="9"/>
      <c r="H22" s="244"/>
      <c r="I22" s="208"/>
    </row>
    <row r="23" spans="2:9" ht="14.4" thickBot="1" x14ac:dyDescent="0.3">
      <c r="B23" s="1"/>
      <c r="C23" s="64"/>
      <c r="D23" s="64"/>
      <c r="E23" s="234"/>
      <c r="F23" s="228"/>
      <c r="G23" s="64"/>
      <c r="H23" s="246"/>
      <c r="I23" s="229"/>
    </row>
    <row r="24" spans="2:9" ht="14.4" thickTop="1" x14ac:dyDescent="0.25">
      <c r="B24" s="1"/>
      <c r="C24" s="63"/>
      <c r="D24" s="4"/>
      <c r="E24" s="5"/>
      <c r="F24" s="10"/>
      <c r="G24" s="63"/>
      <c r="H24" s="14"/>
      <c r="I24" s="10"/>
    </row>
    <row r="25" spans="2:9" x14ac:dyDescent="0.25">
      <c r="B25" s="1"/>
      <c r="C25" s="63"/>
      <c r="D25" s="60"/>
      <c r="E25" s="60"/>
      <c r="F25" s="60"/>
      <c r="G25" s="3"/>
      <c r="H25" s="12"/>
      <c r="I25" s="13"/>
    </row>
    <row r="26" spans="2:9" x14ac:dyDescent="0.25">
      <c r="B26" s="1"/>
      <c r="C26" s="3"/>
      <c r="D26" s="11"/>
      <c r="E26" s="11"/>
      <c r="F26" s="11"/>
      <c r="G26" s="11"/>
      <c r="H26" s="209"/>
      <c r="I26" s="209"/>
    </row>
    <row r="27" spans="2:9" s="83" customFormat="1" x14ac:dyDescent="0.25"/>
    <row r="28" spans="2:9" x14ac:dyDescent="0.25">
      <c r="B28" s="2"/>
      <c r="C28" s="215"/>
      <c r="D28" s="215"/>
      <c r="E28" s="215"/>
      <c r="F28" s="215"/>
      <c r="G28" s="215"/>
      <c r="H28" s="215"/>
      <c r="I28" s="215"/>
    </row>
    <row r="29" spans="2:9" x14ac:dyDescent="0.25">
      <c r="B29" s="1"/>
      <c r="C29" s="5"/>
      <c r="D29" s="6"/>
      <c r="E29" s="230"/>
      <c r="F29" s="231"/>
      <c r="G29" s="61"/>
      <c r="H29" s="230"/>
      <c r="I29" s="230"/>
    </row>
    <row r="30" spans="2:9" x14ac:dyDescent="0.25">
      <c r="B30" s="1"/>
      <c r="C30" s="61"/>
      <c r="D30" s="7"/>
      <c r="E30" s="232"/>
      <c r="F30" s="233"/>
      <c r="G30" s="62"/>
      <c r="H30" s="232"/>
      <c r="I30" s="232"/>
    </row>
    <row r="31" spans="2:9" x14ac:dyDescent="0.25">
      <c r="B31" s="1"/>
      <c r="C31" s="64"/>
      <c r="D31" s="64"/>
      <c r="E31" s="213"/>
      <c r="F31" s="214"/>
      <c r="G31" s="64"/>
      <c r="H31" s="208"/>
      <c r="I31" s="208"/>
    </row>
    <row r="32" spans="2:9" x14ac:dyDescent="0.25">
      <c r="B32" s="1"/>
      <c r="C32" s="64"/>
      <c r="D32" s="8"/>
      <c r="E32" s="225"/>
      <c r="F32" s="226"/>
      <c r="G32" s="9"/>
      <c r="H32" s="208"/>
      <c r="I32" s="208"/>
    </row>
    <row r="33" spans="1:9" x14ac:dyDescent="0.25">
      <c r="B33" s="1"/>
      <c r="C33" s="64"/>
      <c r="D33" s="8"/>
      <c r="E33" s="206"/>
      <c r="F33" s="207"/>
      <c r="G33" s="9"/>
      <c r="H33" s="208"/>
      <c r="I33" s="208"/>
    </row>
    <row r="34" spans="1:9" x14ac:dyDescent="0.25">
      <c r="B34" s="1"/>
      <c r="C34" s="64"/>
      <c r="D34" s="8"/>
      <c r="E34" s="225"/>
      <c r="F34" s="226"/>
      <c r="G34" s="9"/>
      <c r="H34" s="208"/>
      <c r="I34" s="208"/>
    </row>
    <row r="35" spans="1:9" ht="14.4" thickBot="1" x14ac:dyDescent="0.3">
      <c r="B35" s="1"/>
      <c r="C35" s="64"/>
      <c r="D35" s="64"/>
      <c r="E35" s="227"/>
      <c r="F35" s="228"/>
      <c r="G35" s="64"/>
      <c r="H35" s="229"/>
      <c r="I35" s="229"/>
    </row>
    <row r="36" spans="1:9" ht="14.4" thickTop="1" x14ac:dyDescent="0.25">
      <c r="B36" s="1"/>
      <c r="C36" s="63"/>
      <c r="D36" s="4"/>
      <c r="E36" s="5"/>
      <c r="F36" s="10"/>
      <c r="G36" s="63"/>
      <c r="H36" s="14"/>
      <c r="I36" s="10"/>
    </row>
    <row r="37" spans="1:9" x14ac:dyDescent="0.25">
      <c r="B37" s="1"/>
      <c r="C37" s="63"/>
      <c r="D37" s="60"/>
      <c r="E37" s="60"/>
      <c r="F37" s="60"/>
      <c r="G37" s="3"/>
      <c r="H37" s="12"/>
      <c r="I37" s="13"/>
    </row>
    <row r="38" spans="1:9" x14ac:dyDescent="0.25">
      <c r="B38" s="1"/>
      <c r="C38" s="3"/>
      <c r="D38" s="11"/>
      <c r="E38" s="11"/>
      <c r="F38" s="11"/>
      <c r="G38" s="11"/>
      <c r="H38" s="209"/>
      <c r="I38" s="209"/>
    </row>
    <row r="42" spans="1:9" x14ac:dyDescent="0.25">
      <c r="A42" s="81"/>
    </row>
  </sheetData>
  <mergeCells count="48">
    <mergeCell ref="C16:I16"/>
    <mergeCell ref="H14:I14"/>
    <mergeCell ref="H26:I26"/>
    <mergeCell ref="H38:I38"/>
    <mergeCell ref="E35:F35"/>
    <mergeCell ref="H35:I35"/>
    <mergeCell ref="E32:F32"/>
    <mergeCell ref="H32:I32"/>
    <mergeCell ref="E33:F33"/>
    <mergeCell ref="H33:I33"/>
    <mergeCell ref="E34:F34"/>
    <mergeCell ref="H34:I34"/>
    <mergeCell ref="E29:F29"/>
    <mergeCell ref="H29:I29"/>
    <mergeCell ref="E30:F30"/>
    <mergeCell ref="H30:I30"/>
    <mergeCell ref="E31:F31"/>
    <mergeCell ref="H31:I31"/>
    <mergeCell ref="E23:F23"/>
    <mergeCell ref="H23:I23"/>
    <mergeCell ref="C28:I28"/>
    <mergeCell ref="E20:F20"/>
    <mergeCell ref="H20:I20"/>
    <mergeCell ref="E21:F21"/>
    <mergeCell ref="H21:I21"/>
    <mergeCell ref="E22:F22"/>
    <mergeCell ref="H22:I22"/>
    <mergeCell ref="E17:F17"/>
    <mergeCell ref="H17:I17"/>
    <mergeCell ref="E18:F18"/>
    <mergeCell ref="H18:I18"/>
    <mergeCell ref="E19:F19"/>
    <mergeCell ref="H19:I19"/>
    <mergeCell ref="E11:F11"/>
    <mergeCell ref="H11:I11"/>
    <mergeCell ref="E8:F8"/>
    <mergeCell ref="H8:I8"/>
    <mergeCell ref="E9:F9"/>
    <mergeCell ref="H9:I9"/>
    <mergeCell ref="E10:F10"/>
    <mergeCell ref="H10:I10"/>
    <mergeCell ref="E7:F7"/>
    <mergeCell ref="H7:I7"/>
    <mergeCell ref="C4:I4"/>
    <mergeCell ref="E5:F5"/>
    <mergeCell ref="H5:I5"/>
    <mergeCell ref="E6:F6"/>
    <mergeCell ref="H6:I6"/>
  </mergeCells>
  <pageMargins left="0.7" right="0.7" top="0.75" bottom="0.75" header="0.3" footer="0.3"/>
  <pageSetup paperSize="9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1" tint="0.14999847407452621"/>
  </sheetPr>
  <dimension ref="A1:I174"/>
  <sheetViews>
    <sheetView topLeftCell="A28" zoomScaleNormal="100" workbookViewId="0">
      <selection activeCell="L39" sqref="L39"/>
    </sheetView>
  </sheetViews>
  <sheetFormatPr defaultColWidth="9" defaultRowHeight="13.8" x14ac:dyDescent="0.25"/>
  <cols>
    <col min="1" max="1" width="44.109375" style="80" bestFit="1" customWidth="1"/>
    <col min="2" max="2" width="2.109375" style="80" bestFit="1" customWidth="1"/>
    <col min="3" max="3" width="9" style="80" customWidth="1"/>
    <col min="4" max="4" width="30.109375" style="80" bestFit="1" customWidth="1"/>
    <col min="5" max="5" width="7.33203125" style="80" bestFit="1" customWidth="1"/>
    <col min="6" max="6" width="5" style="80" bestFit="1" customWidth="1"/>
    <col min="7" max="7" width="6.33203125" style="80" bestFit="1" customWidth="1"/>
    <col min="8" max="8" width="12.44140625" style="80" bestFit="1" customWidth="1"/>
    <col min="9" max="9" width="6.109375" style="80" bestFit="1" customWidth="1"/>
    <col min="10" max="16384" width="9" style="80"/>
  </cols>
  <sheetData>
    <row r="1" spans="1:9" x14ac:dyDescent="0.25">
      <c r="A1" s="82" t="s">
        <v>76</v>
      </c>
    </row>
    <row r="3" spans="1:9" s="83" customFormat="1" x14ac:dyDescent="0.25"/>
    <row r="4" spans="1:9" x14ac:dyDescent="0.25">
      <c r="B4" s="2"/>
      <c r="C4" s="215"/>
      <c r="D4" s="215"/>
      <c r="E4" s="215"/>
      <c r="F4" s="215"/>
      <c r="G4" s="215"/>
      <c r="H4" s="215"/>
      <c r="I4" s="215"/>
    </row>
    <row r="5" spans="1:9" x14ac:dyDescent="0.25">
      <c r="B5" s="1"/>
      <c r="C5" s="5"/>
      <c r="D5" s="6"/>
      <c r="E5" s="230"/>
      <c r="F5" s="231"/>
      <c r="G5" s="61"/>
      <c r="H5" s="230"/>
      <c r="I5" s="230"/>
    </row>
    <row r="6" spans="1:9" x14ac:dyDescent="0.25">
      <c r="B6" s="1"/>
      <c r="C6" s="61"/>
      <c r="D6" s="7"/>
      <c r="E6" s="232"/>
      <c r="F6" s="233"/>
      <c r="G6" s="62"/>
      <c r="H6" s="232"/>
      <c r="I6" s="232"/>
    </row>
    <row r="7" spans="1:9" x14ac:dyDescent="0.25">
      <c r="B7" s="1"/>
      <c r="C7" s="64"/>
      <c r="D7" s="64"/>
      <c r="E7" s="213"/>
      <c r="F7" s="214"/>
      <c r="G7" s="64"/>
      <c r="H7" s="208"/>
      <c r="I7" s="208"/>
    </row>
    <row r="8" spans="1:9" x14ac:dyDescent="0.25">
      <c r="B8" s="1"/>
      <c r="C8" s="90"/>
      <c r="D8" s="8"/>
      <c r="E8" s="225"/>
      <c r="F8" s="226"/>
      <c r="G8" s="9"/>
      <c r="H8" s="208"/>
      <c r="I8" s="208"/>
    </row>
    <row r="9" spans="1:9" x14ac:dyDescent="0.25">
      <c r="B9" s="1"/>
      <c r="C9" s="90"/>
      <c r="D9" s="8"/>
      <c r="E9" s="206"/>
      <c r="F9" s="207"/>
      <c r="G9" s="9"/>
      <c r="H9" s="208"/>
      <c r="I9" s="208"/>
    </row>
    <row r="10" spans="1:9" x14ac:dyDescent="0.25">
      <c r="B10" s="1"/>
      <c r="C10" s="90"/>
      <c r="D10" s="8"/>
      <c r="E10" s="225"/>
      <c r="F10" s="226"/>
      <c r="G10" s="9"/>
      <c r="H10" s="208"/>
      <c r="I10" s="208"/>
    </row>
    <row r="11" spans="1:9" ht="14.4" thickBot="1" x14ac:dyDescent="0.3">
      <c r="B11" s="1"/>
      <c r="C11" s="90"/>
      <c r="D11" s="64"/>
      <c r="E11" s="227"/>
      <c r="F11" s="228"/>
      <c r="G11" s="64"/>
      <c r="H11" s="229"/>
      <c r="I11" s="229"/>
    </row>
    <row r="12" spans="1:9" ht="14.4" thickTop="1" x14ac:dyDescent="0.25">
      <c r="B12" s="1"/>
      <c r="C12" s="63"/>
      <c r="D12" s="4"/>
      <c r="E12" s="5"/>
      <c r="F12" s="10"/>
      <c r="G12" s="63"/>
      <c r="H12" s="14"/>
      <c r="I12" s="10"/>
    </row>
    <row r="13" spans="1:9" x14ac:dyDescent="0.25">
      <c r="B13" s="1"/>
      <c r="C13" s="63"/>
      <c r="D13" s="60"/>
      <c r="E13" s="60"/>
      <c r="F13" s="60"/>
      <c r="G13" s="3"/>
      <c r="H13" s="12"/>
      <c r="I13" s="13"/>
    </row>
    <row r="14" spans="1:9" x14ac:dyDescent="0.25">
      <c r="B14" s="1"/>
      <c r="C14" s="3"/>
      <c r="D14" s="15"/>
      <c r="E14" s="11"/>
      <c r="F14" s="11"/>
      <c r="G14" s="11"/>
      <c r="H14" s="209"/>
      <c r="I14" s="209"/>
    </row>
    <row r="15" spans="1:9" s="83" customFormat="1" x14ac:dyDescent="0.25"/>
    <row r="16" spans="1:9" x14ac:dyDescent="0.25">
      <c r="B16" s="2"/>
      <c r="C16" s="215"/>
      <c r="D16" s="215"/>
      <c r="E16" s="215"/>
      <c r="F16" s="215"/>
      <c r="G16" s="215"/>
      <c r="H16" s="215"/>
      <c r="I16" s="215"/>
    </row>
    <row r="17" spans="1:9" x14ac:dyDescent="0.25">
      <c r="B17" s="1"/>
      <c r="C17" s="5"/>
      <c r="D17" s="6"/>
      <c r="E17" s="230"/>
      <c r="F17" s="231"/>
      <c r="G17" s="61"/>
      <c r="H17" s="230"/>
      <c r="I17" s="230"/>
    </row>
    <row r="18" spans="1:9" x14ac:dyDescent="0.25">
      <c r="B18" s="1"/>
      <c r="C18" s="61"/>
      <c r="D18" s="7"/>
      <c r="E18" s="232"/>
      <c r="F18" s="233"/>
      <c r="G18" s="62"/>
      <c r="H18" s="232"/>
      <c r="I18" s="232"/>
    </row>
    <row r="19" spans="1:9" x14ac:dyDescent="0.25">
      <c r="B19" s="1"/>
      <c r="C19" s="64"/>
      <c r="D19" s="64"/>
      <c r="E19" s="213"/>
      <c r="F19" s="214"/>
      <c r="G19" s="64"/>
      <c r="H19" s="208"/>
      <c r="I19" s="208"/>
    </row>
    <row r="20" spans="1:9" x14ac:dyDescent="0.25">
      <c r="B20" s="1"/>
      <c r="C20" s="64"/>
      <c r="D20" s="8"/>
      <c r="E20" s="225"/>
      <c r="F20" s="226"/>
      <c r="G20" s="9"/>
      <c r="H20" s="208"/>
      <c r="I20" s="208"/>
    </row>
    <row r="21" spans="1:9" x14ac:dyDescent="0.25">
      <c r="B21" s="1"/>
      <c r="C21" s="64"/>
      <c r="D21" s="8"/>
      <c r="E21" s="206"/>
      <c r="F21" s="207"/>
      <c r="G21" s="9"/>
      <c r="H21" s="208"/>
      <c r="I21" s="208"/>
    </row>
    <row r="22" spans="1:9" x14ac:dyDescent="0.25">
      <c r="B22" s="1"/>
      <c r="C22" s="64"/>
      <c r="D22" s="8"/>
      <c r="E22" s="225"/>
      <c r="F22" s="226"/>
      <c r="G22" s="9"/>
      <c r="H22" s="208"/>
      <c r="I22" s="208"/>
    </row>
    <row r="23" spans="1:9" ht="14.4" thickBot="1" x14ac:dyDescent="0.3">
      <c r="B23" s="1"/>
      <c r="C23" s="64"/>
      <c r="D23" s="64"/>
      <c r="E23" s="227"/>
      <c r="F23" s="228"/>
      <c r="G23" s="64"/>
      <c r="H23" s="229"/>
      <c r="I23" s="229"/>
    </row>
    <row r="24" spans="1:9" ht="14.4" thickTop="1" x14ac:dyDescent="0.25">
      <c r="B24" s="1"/>
      <c r="C24" s="63"/>
      <c r="D24" s="4"/>
      <c r="E24" s="5"/>
      <c r="F24" s="10"/>
      <c r="G24" s="63"/>
      <c r="H24" s="14"/>
      <c r="I24" s="10"/>
    </row>
    <row r="25" spans="1:9" x14ac:dyDescent="0.25">
      <c r="B25" s="1"/>
      <c r="C25" s="63"/>
      <c r="D25" s="60"/>
      <c r="E25" s="60"/>
      <c r="F25" s="60"/>
      <c r="G25" s="3"/>
      <c r="H25" s="12"/>
      <c r="I25" s="13"/>
    </row>
    <row r="26" spans="1:9" x14ac:dyDescent="0.25">
      <c r="B26" s="1"/>
      <c r="C26" s="3"/>
      <c r="D26" s="11"/>
      <c r="E26" s="11"/>
      <c r="F26" s="11"/>
      <c r="G26" s="11"/>
      <c r="H26" s="209"/>
      <c r="I26" s="209"/>
    </row>
    <row r="27" spans="1:9" x14ac:dyDescent="0.25">
      <c r="B27" s="1"/>
      <c r="C27" s="3"/>
      <c r="D27" s="11"/>
      <c r="E27" s="11"/>
      <c r="F27" s="11"/>
      <c r="G27" s="11"/>
      <c r="H27" s="209"/>
      <c r="I27" s="209"/>
    </row>
    <row r="28" spans="1:9" x14ac:dyDescent="0.25">
      <c r="A28" s="82" t="s">
        <v>78</v>
      </c>
    </row>
    <row r="30" spans="1:9" s="83" customFormat="1" x14ac:dyDescent="0.25"/>
    <row r="31" spans="1:9" x14ac:dyDescent="0.25">
      <c r="B31" s="2"/>
      <c r="C31" s="215"/>
      <c r="D31" s="215"/>
      <c r="E31" s="215"/>
      <c r="F31" s="215"/>
      <c r="G31" s="215"/>
      <c r="H31" s="215"/>
      <c r="I31" s="215"/>
    </row>
    <row r="32" spans="1:9" x14ac:dyDescent="0.25">
      <c r="B32" s="1"/>
      <c r="C32" s="5"/>
      <c r="D32" s="6"/>
      <c r="E32" s="230"/>
      <c r="F32" s="231"/>
      <c r="G32" s="61"/>
      <c r="H32" s="230"/>
      <c r="I32" s="230"/>
    </row>
    <row r="33" spans="1:9" x14ac:dyDescent="0.25">
      <c r="B33" s="1"/>
      <c r="C33" s="61"/>
      <c r="D33" s="7"/>
      <c r="E33" s="232"/>
      <c r="F33" s="233"/>
      <c r="G33" s="62"/>
      <c r="H33" s="232"/>
      <c r="I33" s="232"/>
    </row>
    <row r="34" spans="1:9" x14ac:dyDescent="0.25">
      <c r="B34" s="1"/>
      <c r="C34" s="64"/>
      <c r="D34" s="64"/>
      <c r="E34" s="213"/>
      <c r="F34" s="214"/>
      <c r="G34" s="64"/>
      <c r="H34" s="208"/>
      <c r="I34" s="208"/>
    </row>
    <row r="35" spans="1:9" x14ac:dyDescent="0.25">
      <c r="B35" s="1"/>
      <c r="C35" s="64"/>
      <c r="D35" s="8"/>
      <c r="E35" s="206"/>
      <c r="F35" s="207"/>
      <c r="G35" s="9"/>
      <c r="H35" s="208"/>
      <c r="I35" s="208"/>
    </row>
    <row r="36" spans="1:9" x14ac:dyDescent="0.25">
      <c r="B36" s="1"/>
      <c r="C36" s="64"/>
      <c r="D36" s="8"/>
      <c r="E36" s="206"/>
      <c r="F36" s="207"/>
      <c r="G36" s="9"/>
      <c r="H36" s="208"/>
      <c r="I36" s="208"/>
    </row>
    <row r="37" spans="1:9" ht="14.4" x14ac:dyDescent="0.3">
      <c r="B37"/>
      <c r="C37" s="64"/>
      <c r="D37" s="8"/>
      <c r="E37" s="206"/>
      <c r="F37" s="207"/>
      <c r="G37" s="9"/>
      <c r="H37" s="208"/>
      <c r="I37" s="208"/>
    </row>
    <row r="38" spans="1:9" ht="15" thickBot="1" x14ac:dyDescent="0.35">
      <c r="B38"/>
      <c r="C38" s="64"/>
      <c r="D38" s="64"/>
      <c r="E38" s="67"/>
      <c r="F38" s="65"/>
      <c r="G38" s="64"/>
      <c r="H38"/>
      <c r="I38" s="66"/>
    </row>
    <row r="39" spans="1:9" ht="15" thickTop="1" x14ac:dyDescent="0.3">
      <c r="B39"/>
      <c r="C39" s="63"/>
      <c r="D39" s="4"/>
      <c r="E39" s="5"/>
      <c r="F39" s="10"/>
      <c r="G39" s="63"/>
      <c r="H39" s="14"/>
      <c r="I39" s="10"/>
    </row>
    <row r="40" spans="1:9" ht="14.4" x14ac:dyDescent="0.3">
      <c r="B40"/>
      <c r="C40" s="63"/>
      <c r="D40" s="60"/>
      <c r="E40" s="60"/>
      <c r="F40" s="60"/>
      <c r="G40" s="3"/>
      <c r="H40" s="12"/>
      <c r="I40" s="13"/>
    </row>
    <row r="41" spans="1:9" ht="14.4" x14ac:dyDescent="0.3">
      <c r="B41"/>
      <c r="C41" s="3"/>
      <c r="D41" s="11"/>
      <c r="E41" s="11"/>
      <c r="F41" s="11"/>
      <c r="G41" s="11"/>
      <c r="H41" s="209"/>
      <c r="I41" s="209"/>
    </row>
    <row r="42" spans="1:9" s="83" customFormat="1" x14ac:dyDescent="0.25"/>
    <row r="43" spans="1:9" x14ac:dyDescent="0.25">
      <c r="B43" s="72"/>
      <c r="C43" s="247"/>
      <c r="D43" s="247"/>
      <c r="E43" s="247"/>
      <c r="F43" s="247"/>
      <c r="G43" s="247"/>
      <c r="H43" s="247"/>
      <c r="I43" s="247"/>
    </row>
    <row r="44" spans="1:9" x14ac:dyDescent="0.25">
      <c r="B44" s="59"/>
      <c r="C44" s="73"/>
      <c r="D44" s="74"/>
      <c r="E44" s="248"/>
      <c r="F44" s="249"/>
      <c r="G44" s="7"/>
      <c r="H44" s="248"/>
      <c r="I44" s="248"/>
    </row>
    <row r="45" spans="1:9" x14ac:dyDescent="0.25">
      <c r="A45" s="81"/>
      <c r="B45" s="59"/>
      <c r="C45" s="7"/>
      <c r="D45" s="7"/>
      <c r="E45" s="253"/>
      <c r="F45" s="254"/>
      <c r="G45" s="75"/>
      <c r="H45" s="253"/>
      <c r="I45" s="253"/>
    </row>
    <row r="46" spans="1:9" x14ac:dyDescent="0.25">
      <c r="B46" s="59"/>
      <c r="C46" s="8"/>
      <c r="D46" s="8"/>
      <c r="E46" s="255"/>
      <c r="F46" s="256"/>
      <c r="G46" s="8"/>
      <c r="H46" s="252"/>
      <c r="I46" s="252"/>
    </row>
    <row r="47" spans="1:9" x14ac:dyDescent="0.25">
      <c r="B47" s="59"/>
      <c r="C47" s="91"/>
      <c r="D47" s="8"/>
      <c r="E47" s="250"/>
      <c r="F47" s="251"/>
      <c r="G47" s="76"/>
      <c r="H47" s="252"/>
      <c r="I47" s="252"/>
    </row>
    <row r="48" spans="1:9" x14ac:dyDescent="0.25">
      <c r="B48" s="59"/>
      <c r="C48" s="91"/>
      <c r="D48" s="8"/>
      <c r="E48" s="250"/>
      <c r="F48" s="251"/>
      <c r="G48" s="76"/>
      <c r="H48" s="252"/>
      <c r="I48" s="252"/>
    </row>
    <row r="49" spans="1:9" ht="14.4" x14ac:dyDescent="0.3">
      <c r="B49" s="49"/>
      <c r="C49" s="91"/>
      <c r="D49" s="8"/>
      <c r="E49" s="250"/>
      <c r="F49" s="251"/>
      <c r="G49" s="76"/>
      <c r="H49" s="252"/>
      <c r="I49" s="252"/>
    </row>
    <row r="50" spans="1:9" ht="15" thickBot="1" x14ac:dyDescent="0.35">
      <c r="B50" s="49"/>
      <c r="C50" s="91"/>
      <c r="D50" s="8"/>
      <c r="E50" s="77"/>
      <c r="F50" s="78"/>
      <c r="G50" s="8"/>
      <c r="H50" s="49"/>
      <c r="I50" s="79"/>
    </row>
    <row r="51" spans="1:9" ht="15" thickTop="1" x14ac:dyDescent="0.3">
      <c r="B51"/>
      <c r="C51" s="63"/>
      <c r="D51" s="4"/>
      <c r="E51" s="5"/>
      <c r="F51" s="10"/>
      <c r="G51" s="63"/>
      <c r="H51" s="14"/>
      <c r="I51" s="10"/>
    </row>
    <row r="52" spans="1:9" ht="14.4" x14ac:dyDescent="0.3">
      <c r="A52" s="81"/>
      <c r="B52"/>
      <c r="C52" s="63"/>
      <c r="D52" s="60"/>
      <c r="E52" s="60"/>
      <c r="F52" s="60"/>
      <c r="G52" s="3"/>
      <c r="H52" s="12"/>
      <c r="I52" s="13"/>
    </row>
    <row r="53" spans="1:9" ht="14.4" x14ac:dyDescent="0.3">
      <c r="B53"/>
      <c r="C53" s="3"/>
      <c r="D53" s="11"/>
      <c r="E53" s="11"/>
      <c r="F53" s="11"/>
      <c r="G53" s="11"/>
      <c r="H53" s="209"/>
      <c r="I53" s="209"/>
    </row>
    <row r="75" spans="1:1" x14ac:dyDescent="0.25">
      <c r="A75" s="81"/>
    </row>
    <row r="110" spans="1:1" x14ac:dyDescent="0.25">
      <c r="A110" s="81"/>
    </row>
    <row r="140" spans="1:1" x14ac:dyDescent="0.25">
      <c r="A140" s="81"/>
    </row>
    <row r="151" spans="1:1" x14ac:dyDescent="0.25">
      <c r="A151" s="81"/>
    </row>
    <row r="174" spans="1:1" x14ac:dyDescent="0.25">
      <c r="A174" s="81"/>
    </row>
  </sheetData>
  <mergeCells count="61">
    <mergeCell ref="H41:I41"/>
    <mergeCell ref="C43:I43"/>
    <mergeCell ref="E44:F44"/>
    <mergeCell ref="H44:I44"/>
    <mergeCell ref="H53:I53"/>
    <mergeCell ref="E47:F47"/>
    <mergeCell ref="H47:I47"/>
    <mergeCell ref="E48:F48"/>
    <mergeCell ref="H48:I48"/>
    <mergeCell ref="E49:F49"/>
    <mergeCell ref="H49:I49"/>
    <mergeCell ref="E45:F45"/>
    <mergeCell ref="H45:I45"/>
    <mergeCell ref="E46:F46"/>
    <mergeCell ref="H46:I46"/>
    <mergeCell ref="E35:F35"/>
    <mergeCell ref="H35:I35"/>
    <mergeCell ref="E36:F36"/>
    <mergeCell ref="H36:I36"/>
    <mergeCell ref="H37:I37"/>
    <mergeCell ref="E37:F37"/>
    <mergeCell ref="E32:F32"/>
    <mergeCell ref="H32:I32"/>
    <mergeCell ref="E33:F33"/>
    <mergeCell ref="H33:I33"/>
    <mergeCell ref="E34:F34"/>
    <mergeCell ref="H34:I34"/>
    <mergeCell ref="E23:F23"/>
    <mergeCell ref="H23:I23"/>
    <mergeCell ref="H27:I27"/>
    <mergeCell ref="C31:I31"/>
    <mergeCell ref="E20:F20"/>
    <mergeCell ref="H20:I20"/>
    <mergeCell ref="E21:F21"/>
    <mergeCell ref="H21:I21"/>
    <mergeCell ref="E22:F22"/>
    <mergeCell ref="H22:I22"/>
    <mergeCell ref="H26:I26"/>
    <mergeCell ref="E17:F17"/>
    <mergeCell ref="H17:I17"/>
    <mergeCell ref="E18:F18"/>
    <mergeCell ref="H18:I18"/>
    <mergeCell ref="E19:F19"/>
    <mergeCell ref="H19:I19"/>
    <mergeCell ref="E11:F11"/>
    <mergeCell ref="H11:I11"/>
    <mergeCell ref="C16:I16"/>
    <mergeCell ref="E8:F8"/>
    <mergeCell ref="H8:I8"/>
    <mergeCell ref="E9:F9"/>
    <mergeCell ref="H9:I9"/>
    <mergeCell ref="E10:F10"/>
    <mergeCell ref="H10:I10"/>
    <mergeCell ref="H14:I14"/>
    <mergeCell ref="E7:F7"/>
    <mergeCell ref="H7:I7"/>
    <mergeCell ref="C4:I4"/>
    <mergeCell ref="E5:F5"/>
    <mergeCell ref="H5:I5"/>
    <mergeCell ref="E6:F6"/>
    <mergeCell ref="H6:I6"/>
  </mergeCells>
  <pageMargins left="0.7" right="0.7" top="0.75" bottom="0.75" header="0.3" footer="0.3"/>
  <pageSetup paperSize="9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92D050"/>
  </sheetPr>
  <dimension ref="A1:AS67"/>
  <sheetViews>
    <sheetView zoomScale="55" zoomScaleNormal="55" workbookViewId="0">
      <selection activeCell="AQ5" sqref="AQ5"/>
    </sheetView>
  </sheetViews>
  <sheetFormatPr defaultColWidth="9.109375" defaultRowHeight="13.8" x14ac:dyDescent="0.25"/>
  <cols>
    <col min="1" max="1" width="7" style="1" customWidth="1"/>
    <col min="2" max="2" width="8.88671875" style="1" customWidth="1"/>
    <col min="3" max="3" width="11.88671875" style="1" customWidth="1"/>
    <col min="4" max="4" width="11" style="1" customWidth="1"/>
    <col min="5" max="5" width="15.44140625" style="1" customWidth="1"/>
    <col min="6" max="6" width="7.109375" style="1" customWidth="1"/>
    <col min="7" max="7" width="9.33203125" style="1" customWidth="1"/>
    <col min="8" max="8" width="13.5546875" style="1" customWidth="1"/>
    <col min="9" max="9" width="11" style="1" customWidth="1"/>
    <col min="10" max="10" width="16.44140625" style="1" customWidth="1"/>
    <col min="11" max="11" width="6.6640625" style="1" customWidth="1"/>
    <col min="12" max="12" width="7.6640625" style="1" customWidth="1"/>
    <col min="13" max="13" width="9.109375" style="1"/>
    <col min="14" max="14" width="13.33203125" style="1" customWidth="1"/>
    <col min="15" max="15" width="10.109375" style="1" customWidth="1"/>
    <col min="16" max="16" width="15" style="1" customWidth="1"/>
    <col min="17" max="17" width="6.5546875" style="1" customWidth="1"/>
    <col min="18" max="18" width="9.109375" style="1"/>
    <col min="19" max="19" width="12.88671875" style="1" customWidth="1"/>
    <col min="20" max="20" width="11.5546875" style="1" customWidth="1"/>
    <col min="21" max="21" width="14.44140625" style="1" customWidth="1"/>
    <col min="22" max="22" width="6.44140625" style="1" customWidth="1"/>
    <col min="23" max="23" width="7.88671875" style="1" customWidth="1"/>
    <col min="24" max="24" width="9.109375" style="1"/>
    <col min="25" max="25" width="12" style="1" customWidth="1"/>
    <col min="26" max="26" width="9.109375" style="1"/>
    <col min="27" max="27" width="15.88671875" style="1" customWidth="1"/>
    <col min="28" max="28" width="6.109375" style="1" customWidth="1"/>
    <col min="29" max="29" width="7" style="1" customWidth="1"/>
    <col min="30" max="30" width="10.6640625" style="1" customWidth="1"/>
    <col min="31" max="31" width="9.109375" style="1"/>
    <col min="32" max="32" width="14.33203125" style="1" customWidth="1"/>
    <col min="33" max="33" width="6.33203125" style="1" customWidth="1"/>
    <col min="34" max="34" width="7.5546875" style="1" customWidth="1"/>
    <col min="35" max="35" width="7" style="1" customWidth="1"/>
    <col min="36" max="36" width="9.109375" style="1"/>
    <col min="37" max="37" width="10.88671875" style="1" customWidth="1"/>
    <col min="38" max="38" width="12.33203125" style="1" customWidth="1"/>
    <col min="39" max="39" width="12" style="1" customWidth="1"/>
    <col min="40" max="40" width="9.44140625" style="1" customWidth="1"/>
    <col min="41" max="42" width="9.109375" style="184"/>
    <col min="43" max="43" width="10.6640625" style="1" customWidth="1"/>
    <col min="44" max="44" width="15.6640625" style="1" customWidth="1"/>
    <col min="45" max="16384" width="9.109375" style="1"/>
  </cols>
  <sheetData>
    <row r="1" spans="1:45" ht="15" customHeight="1" thickBot="1" x14ac:dyDescent="0.3">
      <c r="B1" s="119" t="s">
        <v>76</v>
      </c>
      <c r="AO1" s="59"/>
      <c r="AP1" s="59"/>
    </row>
    <row r="2" spans="1:45" ht="61.5" customHeight="1" thickBot="1" x14ac:dyDescent="0.3">
      <c r="A2" s="267" t="s">
        <v>105</v>
      </c>
      <c r="B2" s="259" t="s">
        <v>21</v>
      </c>
      <c r="C2" s="260"/>
      <c r="D2" s="261" t="s">
        <v>82</v>
      </c>
      <c r="E2" s="262"/>
      <c r="G2" s="263" t="s">
        <v>21</v>
      </c>
      <c r="H2" s="264"/>
      <c r="I2" s="257" t="s">
        <v>22</v>
      </c>
      <c r="J2" s="258"/>
      <c r="L2" s="267" t="s">
        <v>106</v>
      </c>
      <c r="M2" s="259" t="s">
        <v>21</v>
      </c>
      <c r="N2" s="260"/>
      <c r="O2" s="261" t="s">
        <v>82</v>
      </c>
      <c r="P2" s="262"/>
      <c r="R2" s="263" t="s">
        <v>21</v>
      </c>
      <c r="S2" s="264"/>
      <c r="T2" s="257" t="s">
        <v>22</v>
      </c>
      <c r="U2" s="258"/>
      <c r="W2" s="267" t="s">
        <v>107</v>
      </c>
      <c r="X2" s="259" t="s">
        <v>21</v>
      </c>
      <c r="Y2" s="260"/>
      <c r="Z2" s="261" t="s">
        <v>82</v>
      </c>
      <c r="AA2" s="262"/>
      <c r="AC2" s="263" t="s">
        <v>21</v>
      </c>
      <c r="AD2" s="264"/>
      <c r="AE2" s="257" t="s">
        <v>22</v>
      </c>
      <c r="AF2" s="258"/>
      <c r="AG2" s="48"/>
      <c r="AH2" s="149"/>
      <c r="AI2" s="265" t="s">
        <v>108</v>
      </c>
      <c r="AJ2" s="259" t="s">
        <v>21</v>
      </c>
      <c r="AK2" s="260"/>
      <c r="AL2" s="261" t="s">
        <v>82</v>
      </c>
      <c r="AM2" s="262"/>
      <c r="AO2" s="263" t="s">
        <v>21</v>
      </c>
      <c r="AP2" s="264"/>
      <c r="AQ2" s="257" t="s">
        <v>22</v>
      </c>
      <c r="AR2" s="258"/>
      <c r="AS2" s="48"/>
    </row>
    <row r="3" spans="1:45" ht="33.75" customHeight="1" thickBot="1" x14ac:dyDescent="0.3">
      <c r="A3" s="268"/>
      <c r="B3" s="17" t="s">
        <v>6</v>
      </c>
      <c r="C3" s="17" t="s">
        <v>24</v>
      </c>
      <c r="D3" s="17" t="s">
        <v>25</v>
      </c>
      <c r="E3" s="17" t="s">
        <v>26</v>
      </c>
      <c r="G3" s="150" t="s">
        <v>6</v>
      </c>
      <c r="H3" s="17" t="s">
        <v>24</v>
      </c>
      <c r="I3" s="17" t="s">
        <v>25</v>
      </c>
      <c r="J3" s="17" t="s">
        <v>26</v>
      </c>
      <c r="L3" s="268"/>
      <c r="M3" s="17" t="s">
        <v>6</v>
      </c>
      <c r="N3" s="17" t="s">
        <v>24</v>
      </c>
      <c r="O3" s="17" t="s">
        <v>25</v>
      </c>
      <c r="P3" s="17" t="s">
        <v>26</v>
      </c>
      <c r="Q3" s="80"/>
      <c r="R3" s="150" t="s">
        <v>6</v>
      </c>
      <c r="S3" s="17" t="s">
        <v>24</v>
      </c>
      <c r="T3" s="17" t="s">
        <v>25</v>
      </c>
      <c r="U3" s="17" t="s">
        <v>26</v>
      </c>
      <c r="W3" s="268"/>
      <c r="X3" s="17" t="s">
        <v>6</v>
      </c>
      <c r="Y3" s="17" t="s">
        <v>24</v>
      </c>
      <c r="Z3" s="17" t="s">
        <v>25</v>
      </c>
      <c r="AA3" s="17" t="s">
        <v>26</v>
      </c>
      <c r="AC3" s="150" t="s">
        <v>6</v>
      </c>
      <c r="AD3" s="17" t="s">
        <v>24</v>
      </c>
      <c r="AE3" s="17" t="s">
        <v>25</v>
      </c>
      <c r="AF3" s="17" t="s">
        <v>26</v>
      </c>
      <c r="AG3" s="20"/>
      <c r="AH3" s="148"/>
      <c r="AI3" s="266"/>
      <c r="AJ3" s="17" t="s">
        <v>6</v>
      </c>
      <c r="AK3" s="17" t="s">
        <v>24</v>
      </c>
      <c r="AL3" s="17" t="s">
        <v>25</v>
      </c>
      <c r="AM3" s="17" t="s">
        <v>26</v>
      </c>
      <c r="AO3" s="150" t="s">
        <v>6</v>
      </c>
      <c r="AP3" s="17" t="s">
        <v>24</v>
      </c>
      <c r="AQ3" s="17" t="s">
        <v>25</v>
      </c>
      <c r="AR3" s="17" t="s">
        <v>26</v>
      </c>
      <c r="AS3" s="20"/>
    </row>
    <row r="4" spans="1:45" ht="14.4" thickBot="1" x14ac:dyDescent="0.3">
      <c r="A4" s="268"/>
      <c r="B4" s="17">
        <v>1</v>
      </c>
      <c r="C4" s="47">
        <v>4</v>
      </c>
      <c r="D4" s="47">
        <v>3</v>
      </c>
      <c r="E4" s="47">
        <f>(C4*D4)-2</f>
        <v>10</v>
      </c>
      <c r="G4" s="19">
        <v>1</v>
      </c>
      <c r="H4" s="70"/>
      <c r="I4" s="70"/>
      <c r="J4" s="70"/>
      <c r="L4" s="268"/>
      <c r="M4" s="17">
        <v>1</v>
      </c>
      <c r="N4" s="47">
        <v>4</v>
      </c>
      <c r="O4" s="47">
        <v>3</v>
      </c>
      <c r="P4" s="47">
        <f>(N4*O4)-2</f>
        <v>10</v>
      </c>
      <c r="Q4" s="80"/>
      <c r="R4" s="19">
        <v>1</v>
      </c>
      <c r="S4" s="70"/>
      <c r="T4" s="70"/>
      <c r="U4" s="70">
        <f>S4*T4</f>
        <v>0</v>
      </c>
      <c r="W4" s="268"/>
      <c r="X4" s="17">
        <v>1</v>
      </c>
      <c r="Y4" s="47">
        <v>5</v>
      </c>
      <c r="Z4" s="47">
        <v>2.5</v>
      </c>
      <c r="AA4" s="47">
        <f>Y4*Z4</f>
        <v>12.5</v>
      </c>
      <c r="AC4" s="150">
        <v>1</v>
      </c>
      <c r="AD4" s="47">
        <v>5</v>
      </c>
      <c r="AE4" s="47">
        <v>0.5</v>
      </c>
      <c r="AF4" s="47">
        <f>AD4*AE4</f>
        <v>2.5</v>
      </c>
      <c r="AG4" s="89"/>
      <c r="AH4" s="105"/>
      <c r="AI4" s="266"/>
      <c r="AJ4" s="17">
        <v>1</v>
      </c>
      <c r="AK4" s="47">
        <v>4</v>
      </c>
      <c r="AL4" s="47">
        <v>3</v>
      </c>
      <c r="AM4" s="47">
        <f t="shared" ref="AM4:AM9" si="0">(AK4*AL4)</f>
        <v>12</v>
      </c>
      <c r="AO4" s="150">
        <v>1</v>
      </c>
      <c r="AP4" s="47">
        <v>1</v>
      </c>
      <c r="AQ4" s="47">
        <v>3</v>
      </c>
      <c r="AR4" s="47">
        <f t="shared" ref="AR4:AR13" si="1">(AP4*AQ4)</f>
        <v>3</v>
      </c>
      <c r="AS4" s="89"/>
    </row>
    <row r="5" spans="1:45" ht="15.75" customHeight="1" thickBot="1" x14ac:dyDescent="0.3">
      <c r="A5" s="268"/>
      <c r="B5" s="17">
        <v>2</v>
      </c>
      <c r="C5" s="70"/>
      <c r="D5" s="47"/>
      <c r="E5" s="70"/>
      <c r="G5" s="19">
        <v>2</v>
      </c>
      <c r="H5" s="70"/>
      <c r="I5" s="70"/>
      <c r="J5" s="70"/>
      <c r="L5" s="268"/>
      <c r="M5" s="17">
        <v>2</v>
      </c>
      <c r="N5" s="47"/>
      <c r="O5" s="47"/>
      <c r="P5" s="47">
        <f t="shared" ref="P5:P15" si="2">N5*O5</f>
        <v>0</v>
      </c>
      <c r="Q5" s="80"/>
      <c r="R5" s="19">
        <v>2</v>
      </c>
      <c r="S5" s="70"/>
      <c r="T5" s="70"/>
      <c r="U5" s="70">
        <f t="shared" ref="U5:U19" si="3">S5*T5</f>
        <v>0</v>
      </c>
      <c r="W5" s="268"/>
      <c r="X5" s="17">
        <v>2</v>
      </c>
      <c r="Y5" s="70"/>
      <c r="Z5" s="47"/>
      <c r="AA5" s="47">
        <f t="shared" ref="AA5:AA20" si="4">Y5*Z5</f>
        <v>0</v>
      </c>
      <c r="AC5" s="150">
        <v>2</v>
      </c>
      <c r="AD5" s="47"/>
      <c r="AE5" s="47"/>
      <c r="AF5" s="47">
        <f t="shared" ref="AF5:AF21" si="5">AD5*AE5</f>
        <v>0</v>
      </c>
      <c r="AG5" s="89"/>
      <c r="AH5" s="105"/>
      <c r="AI5" s="266"/>
      <c r="AJ5" s="17">
        <v>2</v>
      </c>
      <c r="AK5" s="47"/>
      <c r="AL5" s="47"/>
      <c r="AM5" s="70">
        <f t="shared" si="0"/>
        <v>0</v>
      </c>
      <c r="AO5" s="150">
        <v>2</v>
      </c>
      <c r="AP5" s="47"/>
      <c r="AQ5" s="47"/>
      <c r="AR5" s="47">
        <f t="shared" si="1"/>
        <v>0</v>
      </c>
      <c r="AS5" s="89"/>
    </row>
    <row r="6" spans="1:45" s="59" customFormat="1" ht="14.4" thickBot="1" x14ac:dyDescent="0.3">
      <c r="A6" s="268"/>
      <c r="B6" s="17">
        <v>3</v>
      </c>
      <c r="C6" s="70"/>
      <c r="D6" s="47"/>
      <c r="E6" s="70"/>
      <c r="F6" s="1"/>
      <c r="G6" s="19">
        <v>3</v>
      </c>
      <c r="H6" s="70"/>
      <c r="I6" s="70"/>
      <c r="J6" s="70"/>
      <c r="K6" s="1"/>
      <c r="L6" s="268"/>
      <c r="M6" s="17">
        <v>3</v>
      </c>
      <c r="N6" s="70"/>
      <c r="O6" s="47"/>
      <c r="P6" s="47">
        <f t="shared" si="2"/>
        <v>0</v>
      </c>
      <c r="Q6" s="80"/>
      <c r="R6" s="19">
        <v>3</v>
      </c>
      <c r="S6" s="70"/>
      <c r="T6" s="70"/>
      <c r="U6" s="70">
        <f t="shared" si="3"/>
        <v>0</v>
      </c>
      <c r="W6" s="268"/>
      <c r="X6" s="17">
        <v>3</v>
      </c>
      <c r="Y6" s="70"/>
      <c r="Z6" s="47"/>
      <c r="AA6" s="47">
        <f t="shared" si="4"/>
        <v>0</v>
      </c>
      <c r="AC6" s="150">
        <v>3</v>
      </c>
      <c r="AD6" s="47"/>
      <c r="AE6" s="47"/>
      <c r="AF6" s="47">
        <f t="shared" si="5"/>
        <v>0</v>
      </c>
      <c r="AG6" s="89"/>
      <c r="AH6" s="105"/>
      <c r="AI6" s="266"/>
      <c r="AJ6" s="17">
        <v>3</v>
      </c>
      <c r="AK6" s="70"/>
      <c r="AL6" s="47"/>
      <c r="AM6" s="70">
        <f t="shared" si="0"/>
        <v>0</v>
      </c>
      <c r="AO6" s="150">
        <v>3</v>
      </c>
      <c r="AP6" s="47"/>
      <c r="AQ6" s="47"/>
      <c r="AR6" s="47">
        <f t="shared" si="1"/>
        <v>0</v>
      </c>
      <c r="AS6" s="89"/>
    </row>
    <row r="7" spans="1:45" s="59" customFormat="1" ht="15" customHeight="1" thickBot="1" x14ac:dyDescent="0.3">
      <c r="A7" s="268"/>
      <c r="B7" s="17">
        <v>4</v>
      </c>
      <c r="C7" s="47"/>
      <c r="D7" s="47"/>
      <c r="E7" s="70"/>
      <c r="F7" s="1"/>
      <c r="G7" s="19">
        <v>4</v>
      </c>
      <c r="H7" s="70"/>
      <c r="I7" s="70"/>
      <c r="J7" s="70"/>
      <c r="K7" s="1"/>
      <c r="L7" s="268"/>
      <c r="M7" s="17">
        <v>4</v>
      </c>
      <c r="N7" s="70"/>
      <c r="O7" s="47"/>
      <c r="P7" s="47">
        <f t="shared" si="2"/>
        <v>0</v>
      </c>
      <c r="Q7" s="80"/>
      <c r="R7" s="19">
        <v>4</v>
      </c>
      <c r="S7" s="70"/>
      <c r="T7" s="70"/>
      <c r="U7" s="70">
        <f t="shared" si="3"/>
        <v>0</v>
      </c>
      <c r="W7" s="268"/>
      <c r="X7" s="17">
        <v>4</v>
      </c>
      <c r="Y7" s="70"/>
      <c r="Z7" s="47"/>
      <c r="AA7" s="47">
        <f t="shared" si="4"/>
        <v>0</v>
      </c>
      <c r="AC7" s="150">
        <v>4</v>
      </c>
      <c r="AD7" s="47"/>
      <c r="AE7" s="47"/>
      <c r="AF7" s="47">
        <f t="shared" si="5"/>
        <v>0</v>
      </c>
      <c r="AG7" s="89"/>
      <c r="AH7" s="105"/>
      <c r="AI7" s="266"/>
      <c r="AJ7" s="17">
        <v>4</v>
      </c>
      <c r="AK7" s="70"/>
      <c r="AL7" s="47"/>
      <c r="AM7" s="70">
        <f t="shared" si="0"/>
        <v>0</v>
      </c>
      <c r="AO7" s="150">
        <v>4</v>
      </c>
      <c r="AP7" s="47"/>
      <c r="AQ7" s="47"/>
      <c r="AR7" s="47">
        <f t="shared" si="1"/>
        <v>0</v>
      </c>
      <c r="AS7" s="89"/>
    </row>
    <row r="8" spans="1:45" ht="14.4" thickBot="1" x14ac:dyDescent="0.3">
      <c r="A8" s="268"/>
      <c r="B8" s="17">
        <v>5</v>
      </c>
      <c r="C8" s="47"/>
      <c r="D8" s="47"/>
      <c r="E8" s="70"/>
      <c r="G8" s="19">
        <v>5</v>
      </c>
      <c r="H8" s="70"/>
      <c r="I8" s="70"/>
      <c r="J8" s="70"/>
      <c r="L8" s="268"/>
      <c r="M8" s="17">
        <v>5</v>
      </c>
      <c r="N8" s="70"/>
      <c r="O8" s="47"/>
      <c r="P8" s="47">
        <f t="shared" si="2"/>
        <v>0</v>
      </c>
      <c r="Q8" s="80"/>
      <c r="R8" s="19">
        <v>5</v>
      </c>
      <c r="S8" s="70"/>
      <c r="T8" s="70"/>
      <c r="U8" s="70">
        <f t="shared" si="3"/>
        <v>0</v>
      </c>
      <c r="W8" s="268"/>
      <c r="X8" s="17">
        <v>5</v>
      </c>
      <c r="Y8" s="70"/>
      <c r="Z8" s="47"/>
      <c r="AA8" s="47">
        <f t="shared" si="4"/>
        <v>0</v>
      </c>
      <c r="AC8" s="150">
        <v>5</v>
      </c>
      <c r="AD8" s="47"/>
      <c r="AE8" s="47"/>
      <c r="AF8" s="47">
        <f t="shared" si="5"/>
        <v>0</v>
      </c>
      <c r="AG8" s="89"/>
      <c r="AH8" s="105"/>
      <c r="AI8" s="266"/>
      <c r="AJ8" s="17">
        <v>5</v>
      </c>
      <c r="AK8" s="70"/>
      <c r="AL8" s="47"/>
      <c r="AM8" s="70">
        <f t="shared" si="0"/>
        <v>0</v>
      </c>
      <c r="AO8" s="150">
        <v>5</v>
      </c>
      <c r="AP8" s="47"/>
      <c r="AQ8" s="47"/>
      <c r="AR8" s="47">
        <f t="shared" si="1"/>
        <v>0</v>
      </c>
      <c r="AS8" s="89"/>
    </row>
    <row r="9" spans="1:45" s="59" customFormat="1" ht="17.25" customHeight="1" thickBot="1" x14ac:dyDescent="0.3">
      <c r="A9" s="268"/>
      <c r="B9" s="17">
        <v>6</v>
      </c>
      <c r="C9" s="47"/>
      <c r="D9" s="47"/>
      <c r="E9" s="70"/>
      <c r="F9" s="1"/>
      <c r="G9" s="19">
        <v>6</v>
      </c>
      <c r="H9" s="70"/>
      <c r="I9" s="70"/>
      <c r="J9" s="70"/>
      <c r="K9" s="1"/>
      <c r="L9" s="268"/>
      <c r="M9" s="17">
        <v>6</v>
      </c>
      <c r="N9" s="70"/>
      <c r="O9" s="47"/>
      <c r="P9" s="47">
        <f t="shared" si="2"/>
        <v>0</v>
      </c>
      <c r="Q9" s="80"/>
      <c r="R9" s="19">
        <v>6</v>
      </c>
      <c r="S9" s="70"/>
      <c r="T9" s="70"/>
      <c r="U9" s="70">
        <f t="shared" si="3"/>
        <v>0</v>
      </c>
      <c r="W9" s="268"/>
      <c r="X9" s="17">
        <v>6</v>
      </c>
      <c r="Y9" s="70"/>
      <c r="Z9" s="47"/>
      <c r="AA9" s="47">
        <f t="shared" si="4"/>
        <v>0</v>
      </c>
      <c r="AC9" s="150">
        <v>6</v>
      </c>
      <c r="AD9" s="47"/>
      <c r="AE9" s="47"/>
      <c r="AF9" s="47">
        <f t="shared" si="5"/>
        <v>0</v>
      </c>
      <c r="AG9" s="89"/>
      <c r="AH9" s="105"/>
      <c r="AI9" s="266"/>
      <c r="AJ9" s="17">
        <v>6</v>
      </c>
      <c r="AK9" s="70"/>
      <c r="AL9" s="47"/>
      <c r="AM9" s="70">
        <f t="shared" si="0"/>
        <v>0</v>
      </c>
      <c r="AO9" s="150">
        <v>6</v>
      </c>
      <c r="AP9" s="47"/>
      <c r="AQ9" s="47"/>
      <c r="AR9" s="47">
        <f t="shared" si="1"/>
        <v>0</v>
      </c>
      <c r="AS9" s="89"/>
    </row>
    <row r="10" spans="1:45" ht="14.4" thickBot="1" x14ac:dyDescent="0.3">
      <c r="A10" s="268"/>
      <c r="B10" s="17">
        <v>7</v>
      </c>
      <c r="C10" s="47"/>
      <c r="D10" s="47"/>
      <c r="E10" s="70"/>
      <c r="G10" s="19">
        <v>7</v>
      </c>
      <c r="H10" s="70"/>
      <c r="I10" s="70"/>
      <c r="J10" s="70"/>
      <c r="L10" s="268"/>
      <c r="M10" s="17">
        <v>7</v>
      </c>
      <c r="N10" s="70"/>
      <c r="O10" s="47"/>
      <c r="P10" s="47">
        <f t="shared" si="2"/>
        <v>0</v>
      </c>
      <c r="Q10" s="80"/>
      <c r="R10" s="19">
        <v>7</v>
      </c>
      <c r="S10" s="70"/>
      <c r="T10" s="70"/>
      <c r="U10" s="70">
        <f t="shared" si="3"/>
        <v>0</v>
      </c>
      <c r="W10" s="268"/>
      <c r="X10" s="17">
        <v>7</v>
      </c>
      <c r="Y10" s="70"/>
      <c r="Z10" s="47"/>
      <c r="AA10" s="47">
        <f t="shared" si="4"/>
        <v>0</v>
      </c>
      <c r="AC10" s="150">
        <v>7</v>
      </c>
      <c r="AD10" s="47"/>
      <c r="AE10" s="47"/>
      <c r="AF10" s="47">
        <f t="shared" si="5"/>
        <v>0</v>
      </c>
      <c r="AG10" s="89"/>
      <c r="AH10" s="104"/>
      <c r="AI10" s="266"/>
      <c r="AJ10" s="17">
        <v>7</v>
      </c>
      <c r="AK10" s="70"/>
      <c r="AL10" s="47"/>
      <c r="AM10" s="47">
        <f>(AK10*AL10)</f>
        <v>0</v>
      </c>
      <c r="AO10" s="150">
        <v>7</v>
      </c>
      <c r="AP10" s="47"/>
      <c r="AQ10" s="47"/>
      <c r="AR10" s="47">
        <f>(AP10*AQ10)</f>
        <v>0</v>
      </c>
      <c r="AS10" s="89"/>
    </row>
    <row r="11" spans="1:45" ht="17.25" customHeight="1" thickBot="1" x14ac:dyDescent="0.3">
      <c r="A11" s="268"/>
      <c r="B11" s="17">
        <v>8</v>
      </c>
      <c r="C11" s="47"/>
      <c r="D11" s="47"/>
      <c r="E11" s="70"/>
      <c r="G11" s="19">
        <v>8</v>
      </c>
      <c r="H11" s="70"/>
      <c r="I11" s="70"/>
      <c r="J11" s="70"/>
      <c r="L11" s="268"/>
      <c r="M11" s="17">
        <v>8</v>
      </c>
      <c r="N11" s="70"/>
      <c r="O11" s="47"/>
      <c r="P11" s="47">
        <f t="shared" si="2"/>
        <v>0</v>
      </c>
      <c r="Q11" s="80"/>
      <c r="R11" s="19">
        <v>8</v>
      </c>
      <c r="S11" s="70"/>
      <c r="T11" s="70"/>
      <c r="U11" s="70">
        <f t="shared" si="3"/>
        <v>0</v>
      </c>
      <c r="V11" s="80"/>
      <c r="W11" s="268"/>
      <c r="X11" s="17">
        <v>8</v>
      </c>
      <c r="Y11" s="70"/>
      <c r="Z11" s="47"/>
      <c r="AA11" s="47">
        <f t="shared" si="4"/>
        <v>0</v>
      </c>
      <c r="AC11" s="150">
        <v>8</v>
      </c>
      <c r="AD11" s="47"/>
      <c r="AE11" s="47"/>
      <c r="AF11" s="47">
        <f t="shared" si="5"/>
        <v>0</v>
      </c>
      <c r="AG11" s="89"/>
      <c r="AH11" s="105"/>
      <c r="AI11" s="266"/>
      <c r="AL11" s="58" t="s">
        <v>27</v>
      </c>
      <c r="AM11" s="133">
        <f>SUM(AM4:AM10)</f>
        <v>12</v>
      </c>
      <c r="AO11" s="150">
        <v>8</v>
      </c>
      <c r="AP11" s="47"/>
      <c r="AQ11" s="47"/>
      <c r="AR11" s="47">
        <f t="shared" si="1"/>
        <v>0</v>
      </c>
      <c r="AS11" s="89"/>
    </row>
    <row r="12" spans="1:45" ht="14.4" thickBot="1" x14ac:dyDescent="0.3">
      <c r="A12" s="268"/>
      <c r="B12" s="17">
        <v>9</v>
      </c>
      <c r="C12" s="47"/>
      <c r="D12" s="47"/>
      <c r="E12" s="70"/>
      <c r="G12" s="19">
        <v>9</v>
      </c>
      <c r="H12" s="70"/>
      <c r="I12" s="70"/>
      <c r="J12" s="70"/>
      <c r="L12" s="268"/>
      <c r="M12" s="17">
        <v>9</v>
      </c>
      <c r="N12" s="70"/>
      <c r="O12" s="47"/>
      <c r="P12" s="47">
        <f t="shared" si="2"/>
        <v>0</v>
      </c>
      <c r="Q12" s="80"/>
      <c r="R12" s="19">
        <v>9</v>
      </c>
      <c r="S12" s="70"/>
      <c r="T12" s="70"/>
      <c r="U12" s="70">
        <f t="shared" si="3"/>
        <v>0</v>
      </c>
      <c r="V12" s="80"/>
      <c r="W12" s="268"/>
      <c r="X12" s="17">
        <v>9</v>
      </c>
      <c r="Y12" s="70"/>
      <c r="Z12" s="47"/>
      <c r="AA12" s="47">
        <f t="shared" si="4"/>
        <v>0</v>
      </c>
      <c r="AC12" s="150">
        <v>9</v>
      </c>
      <c r="AD12" s="47"/>
      <c r="AE12" s="47"/>
      <c r="AF12" s="47">
        <f t="shared" si="5"/>
        <v>0</v>
      </c>
      <c r="AG12" s="89"/>
      <c r="AH12" s="105"/>
      <c r="AI12" s="266"/>
      <c r="AO12" s="150">
        <v>9</v>
      </c>
      <c r="AP12" s="47"/>
      <c r="AQ12" s="47"/>
      <c r="AR12" s="47">
        <f t="shared" si="1"/>
        <v>0</v>
      </c>
      <c r="AS12" s="89"/>
    </row>
    <row r="13" spans="1:45" ht="15.75" customHeight="1" thickBot="1" x14ac:dyDescent="0.3">
      <c r="A13" s="268"/>
      <c r="B13" s="17">
        <v>10</v>
      </c>
      <c r="C13" s="47"/>
      <c r="D13" s="47"/>
      <c r="E13" s="70"/>
      <c r="G13" s="19">
        <v>10</v>
      </c>
      <c r="H13" s="70"/>
      <c r="I13" s="70"/>
      <c r="J13" s="70"/>
      <c r="L13" s="268"/>
      <c r="M13" s="17">
        <v>10</v>
      </c>
      <c r="N13" s="70"/>
      <c r="O13" s="47"/>
      <c r="P13" s="47">
        <f t="shared" si="2"/>
        <v>0</v>
      </c>
      <c r="Q13" s="80"/>
      <c r="R13" s="19">
        <v>10</v>
      </c>
      <c r="S13" s="70"/>
      <c r="T13" s="70"/>
      <c r="U13" s="70">
        <f t="shared" si="3"/>
        <v>0</v>
      </c>
      <c r="V13" s="80"/>
      <c r="W13" s="268"/>
      <c r="X13" s="17">
        <v>10</v>
      </c>
      <c r="Y13" s="70"/>
      <c r="Z13" s="47"/>
      <c r="AA13" s="47">
        <f t="shared" si="4"/>
        <v>0</v>
      </c>
      <c r="AC13" s="150">
        <v>10</v>
      </c>
      <c r="AD13" s="47"/>
      <c r="AE13" s="47"/>
      <c r="AF13" s="47">
        <f t="shared" si="5"/>
        <v>0</v>
      </c>
      <c r="AG13" s="89"/>
      <c r="AH13" s="105"/>
      <c r="AI13" s="266"/>
      <c r="AO13" s="150">
        <v>10</v>
      </c>
      <c r="AP13" s="47"/>
      <c r="AQ13" s="47"/>
      <c r="AR13" s="47">
        <f t="shared" si="1"/>
        <v>0</v>
      </c>
      <c r="AS13" s="89"/>
    </row>
    <row r="14" spans="1:45" ht="15.75" customHeight="1" thickBot="1" x14ac:dyDescent="0.3">
      <c r="A14" s="268"/>
      <c r="B14" s="17">
        <v>11</v>
      </c>
      <c r="C14" s="47"/>
      <c r="D14" s="47"/>
      <c r="E14" s="70"/>
      <c r="G14" s="19">
        <v>11</v>
      </c>
      <c r="H14" s="70"/>
      <c r="I14" s="70"/>
      <c r="J14" s="70"/>
      <c r="L14" s="268"/>
      <c r="M14" s="17">
        <v>11</v>
      </c>
      <c r="N14" s="70"/>
      <c r="O14" s="47"/>
      <c r="P14" s="47">
        <f t="shared" si="2"/>
        <v>0</v>
      </c>
      <c r="Q14" s="80"/>
      <c r="R14" s="19">
        <v>11</v>
      </c>
      <c r="S14" s="70"/>
      <c r="T14" s="70"/>
      <c r="U14" s="70">
        <f t="shared" si="3"/>
        <v>0</v>
      </c>
      <c r="V14" s="80"/>
      <c r="W14" s="268"/>
      <c r="X14" s="17">
        <v>11</v>
      </c>
      <c r="Y14" s="70"/>
      <c r="Z14" s="47"/>
      <c r="AA14" s="47">
        <f t="shared" si="4"/>
        <v>0</v>
      </c>
      <c r="AC14" s="150">
        <v>11</v>
      </c>
      <c r="AD14" s="47"/>
      <c r="AE14" s="47"/>
      <c r="AF14" s="47">
        <f t="shared" si="5"/>
        <v>0</v>
      </c>
      <c r="AG14" s="89"/>
      <c r="AH14" s="105"/>
      <c r="AI14" s="266"/>
      <c r="AO14" s="150">
        <v>11</v>
      </c>
      <c r="AP14" s="47"/>
      <c r="AQ14" s="47"/>
      <c r="AR14" s="47">
        <f t="shared" ref="AR14" si="6">(AP14*AQ14)</f>
        <v>0</v>
      </c>
      <c r="AS14" s="89"/>
    </row>
    <row r="15" spans="1:45" ht="14.4" thickBot="1" x14ac:dyDescent="0.3">
      <c r="A15" s="268"/>
      <c r="B15" s="17">
        <v>12</v>
      </c>
      <c r="C15" s="47"/>
      <c r="D15" s="47"/>
      <c r="E15" s="70"/>
      <c r="G15" s="19">
        <v>12</v>
      </c>
      <c r="H15" s="70"/>
      <c r="I15" s="70"/>
      <c r="J15" s="70"/>
      <c r="L15" s="268"/>
      <c r="M15" s="17">
        <v>12</v>
      </c>
      <c r="N15" s="70"/>
      <c r="O15" s="47"/>
      <c r="P15" s="47">
        <f t="shared" si="2"/>
        <v>0</v>
      </c>
      <c r="Q15" s="80"/>
      <c r="R15" s="19">
        <v>12</v>
      </c>
      <c r="S15" s="70"/>
      <c r="T15" s="70"/>
      <c r="U15" s="70">
        <f t="shared" si="3"/>
        <v>0</v>
      </c>
      <c r="V15" s="80"/>
      <c r="W15" s="268"/>
      <c r="X15" s="17">
        <v>12</v>
      </c>
      <c r="Y15" s="70"/>
      <c r="Z15" s="47"/>
      <c r="AA15" s="47">
        <f t="shared" si="4"/>
        <v>0</v>
      </c>
      <c r="AC15" s="150">
        <v>12</v>
      </c>
      <c r="AD15" s="47"/>
      <c r="AE15" s="47"/>
      <c r="AF15" s="47">
        <f t="shared" si="5"/>
        <v>0</v>
      </c>
      <c r="AG15" s="104"/>
      <c r="AH15" s="104"/>
      <c r="AI15" s="266"/>
      <c r="AO15" s="150">
        <v>12</v>
      </c>
      <c r="AP15" s="47"/>
      <c r="AQ15" s="47"/>
      <c r="AR15" s="47">
        <f t="shared" ref="AR15" si="7">(AP15*AQ15)</f>
        <v>0</v>
      </c>
      <c r="AS15" s="104"/>
    </row>
    <row r="16" spans="1:45" ht="15.75" customHeight="1" thickBot="1" x14ac:dyDescent="0.3">
      <c r="A16" s="268"/>
      <c r="B16" s="17">
        <v>13</v>
      </c>
      <c r="C16" s="47"/>
      <c r="D16" s="47"/>
      <c r="E16" s="70"/>
      <c r="G16" s="19">
        <v>13</v>
      </c>
      <c r="H16" s="70"/>
      <c r="I16" s="70"/>
      <c r="J16" s="70"/>
      <c r="L16" s="268"/>
      <c r="O16" s="58" t="s">
        <v>27</v>
      </c>
      <c r="P16" s="133">
        <f>SUM(P4:P15)</f>
        <v>10</v>
      </c>
      <c r="Q16" s="80"/>
      <c r="R16" s="19">
        <v>13</v>
      </c>
      <c r="S16" s="70"/>
      <c r="T16" s="70"/>
      <c r="U16" s="70">
        <f t="shared" si="3"/>
        <v>0</v>
      </c>
      <c r="V16" s="80"/>
      <c r="W16" s="268"/>
      <c r="X16" s="17">
        <v>13</v>
      </c>
      <c r="Y16" s="70"/>
      <c r="Z16" s="47"/>
      <c r="AA16" s="47">
        <f t="shared" si="4"/>
        <v>0</v>
      </c>
      <c r="AC16" s="150">
        <v>13</v>
      </c>
      <c r="AD16" s="47"/>
      <c r="AE16" s="47"/>
      <c r="AF16" s="47">
        <f t="shared" si="5"/>
        <v>0</v>
      </c>
      <c r="AI16" s="266"/>
      <c r="AO16" s="150">
        <v>13</v>
      </c>
      <c r="AP16" s="47"/>
      <c r="AQ16" s="47"/>
      <c r="AR16" s="47">
        <f t="shared" ref="AR16" si="8">(AP16*AQ16)</f>
        <v>0</v>
      </c>
    </row>
    <row r="17" spans="1:44" ht="14.4" thickBot="1" x14ac:dyDescent="0.3">
      <c r="A17" s="268"/>
      <c r="B17" s="17">
        <v>14</v>
      </c>
      <c r="C17" s="47"/>
      <c r="D17" s="47"/>
      <c r="E17" s="70"/>
      <c r="G17" s="19">
        <v>14</v>
      </c>
      <c r="H17" s="70"/>
      <c r="I17" s="70"/>
      <c r="J17" s="70"/>
      <c r="L17" s="268"/>
      <c r="Q17" s="80"/>
      <c r="R17" s="19">
        <v>14</v>
      </c>
      <c r="S17" s="70"/>
      <c r="T17" s="70"/>
      <c r="U17" s="70">
        <f t="shared" si="3"/>
        <v>0</v>
      </c>
      <c r="V17" s="80"/>
      <c r="W17" s="268"/>
      <c r="X17" s="17">
        <v>14</v>
      </c>
      <c r="Y17" s="70"/>
      <c r="Z17" s="47"/>
      <c r="AA17" s="47">
        <f t="shared" si="4"/>
        <v>0</v>
      </c>
      <c r="AC17" s="150">
        <v>14</v>
      </c>
      <c r="AD17" s="47"/>
      <c r="AE17" s="47"/>
      <c r="AF17" s="47">
        <f t="shared" si="5"/>
        <v>0</v>
      </c>
      <c r="AI17" s="266"/>
      <c r="AO17" s="150">
        <v>14</v>
      </c>
      <c r="AP17" s="47"/>
      <c r="AQ17" s="47"/>
      <c r="AR17" s="47">
        <f t="shared" ref="AR17" si="9">(AP17*AQ17)</f>
        <v>0</v>
      </c>
    </row>
    <row r="18" spans="1:44" ht="14.4" thickBot="1" x14ac:dyDescent="0.3">
      <c r="A18" s="268"/>
      <c r="D18" s="58" t="s">
        <v>27</v>
      </c>
      <c r="E18" s="133">
        <f>SUM(E4:E17)</f>
        <v>10</v>
      </c>
      <c r="G18" s="19">
        <v>15</v>
      </c>
      <c r="H18" s="70"/>
      <c r="I18" s="70"/>
      <c r="J18" s="70"/>
      <c r="L18" s="268"/>
      <c r="Q18" s="80"/>
      <c r="R18" s="19">
        <v>15</v>
      </c>
      <c r="S18" s="70"/>
      <c r="T18" s="70"/>
      <c r="U18" s="70">
        <f t="shared" si="3"/>
        <v>0</v>
      </c>
      <c r="V18" s="80"/>
      <c r="W18" s="268"/>
      <c r="X18" s="17">
        <v>15</v>
      </c>
      <c r="Y18" s="70"/>
      <c r="Z18" s="47"/>
      <c r="AA18" s="47">
        <f t="shared" si="4"/>
        <v>0</v>
      </c>
      <c r="AC18" s="150">
        <v>15</v>
      </c>
      <c r="AD18" s="47"/>
      <c r="AE18" s="47"/>
      <c r="AF18" s="47">
        <f t="shared" si="5"/>
        <v>0</v>
      </c>
      <c r="AI18" s="266"/>
      <c r="AO18" s="150">
        <v>15</v>
      </c>
      <c r="AP18" s="47"/>
      <c r="AQ18" s="47"/>
      <c r="AR18" s="47">
        <f t="shared" ref="AR18" si="10">(AP18*AQ18)</f>
        <v>0</v>
      </c>
    </row>
    <row r="19" spans="1:44" ht="15.75" customHeight="1" thickBot="1" x14ac:dyDescent="0.3">
      <c r="A19" s="268"/>
      <c r="G19" s="19">
        <v>16</v>
      </c>
      <c r="H19" s="70"/>
      <c r="I19" s="70"/>
      <c r="J19" s="70"/>
      <c r="L19" s="268"/>
      <c r="R19" s="19">
        <v>16</v>
      </c>
      <c r="S19" s="70"/>
      <c r="T19" s="70"/>
      <c r="U19" s="70">
        <f t="shared" si="3"/>
        <v>0</v>
      </c>
      <c r="W19" s="268"/>
      <c r="X19" s="17">
        <v>16</v>
      </c>
      <c r="Y19" s="70"/>
      <c r="Z19" s="47"/>
      <c r="AA19" s="47">
        <f t="shared" si="4"/>
        <v>0</v>
      </c>
      <c r="AC19" s="150">
        <v>16</v>
      </c>
      <c r="AD19" s="47"/>
      <c r="AE19" s="47"/>
      <c r="AF19" s="47">
        <f t="shared" si="5"/>
        <v>0</v>
      </c>
      <c r="AI19" s="266"/>
      <c r="AO19" s="150">
        <v>16</v>
      </c>
      <c r="AP19" s="47"/>
      <c r="AQ19" s="47"/>
      <c r="AR19" s="47">
        <f t="shared" ref="AR19" si="11">(AP19*AQ19)</f>
        <v>0</v>
      </c>
    </row>
    <row r="20" spans="1:44" ht="14.4" thickBot="1" x14ac:dyDescent="0.3">
      <c r="A20" s="268"/>
      <c r="G20" s="19">
        <v>17</v>
      </c>
      <c r="H20" s="70"/>
      <c r="I20" s="70"/>
      <c r="J20" s="70"/>
      <c r="L20" s="268"/>
      <c r="T20" s="58" t="s">
        <v>27</v>
      </c>
      <c r="U20" s="133">
        <f>SUM(U4:U19)</f>
        <v>0</v>
      </c>
      <c r="W20" s="268"/>
      <c r="X20" s="17">
        <v>17</v>
      </c>
      <c r="Y20" s="70"/>
      <c r="Z20" s="47"/>
      <c r="AA20" s="47">
        <f t="shared" si="4"/>
        <v>0</v>
      </c>
      <c r="AC20" s="150">
        <v>17</v>
      </c>
      <c r="AD20" s="47"/>
      <c r="AE20" s="47"/>
      <c r="AF20" s="47">
        <f t="shared" si="5"/>
        <v>0</v>
      </c>
      <c r="AI20" s="266"/>
      <c r="AO20" s="1"/>
      <c r="AP20" s="1"/>
      <c r="AQ20" s="18" t="s">
        <v>27</v>
      </c>
      <c r="AR20" s="153">
        <f>SUM(AR4:AR19)</f>
        <v>3</v>
      </c>
    </row>
    <row r="21" spans="1:44" ht="18.75" customHeight="1" thickBot="1" x14ac:dyDescent="0.3">
      <c r="A21" s="268"/>
      <c r="I21" s="58" t="s">
        <v>27</v>
      </c>
      <c r="J21" s="133">
        <f>SUM(J4:J20)</f>
        <v>0</v>
      </c>
      <c r="L21" s="268"/>
      <c r="W21" s="268"/>
      <c r="Z21" s="58" t="s">
        <v>27</v>
      </c>
      <c r="AA21" s="133">
        <f>SUM(AA4:AA20)</f>
        <v>12.5</v>
      </c>
      <c r="AC21" s="150">
        <v>18</v>
      </c>
      <c r="AD21" s="47"/>
      <c r="AE21" s="47"/>
      <c r="AF21" s="47">
        <f t="shared" si="5"/>
        <v>0</v>
      </c>
      <c r="AI21" s="266"/>
      <c r="AO21" s="1"/>
      <c r="AP21" s="1"/>
    </row>
    <row r="22" spans="1:44" ht="18" customHeight="1" thickBot="1" x14ac:dyDescent="0.3">
      <c r="A22" s="268"/>
      <c r="L22" s="268"/>
      <c r="W22" s="268"/>
      <c r="AE22" s="18" t="s">
        <v>27</v>
      </c>
      <c r="AF22" s="153">
        <f>SUM(AF4:AF21)</f>
        <v>2.5</v>
      </c>
      <c r="AI22" s="266"/>
      <c r="AO22" s="1"/>
      <c r="AP22" s="1"/>
    </row>
    <row r="23" spans="1:44" ht="15.75" customHeight="1" x14ac:dyDescent="0.25">
      <c r="A23" s="268"/>
      <c r="L23" s="268"/>
      <c r="W23" s="268"/>
      <c r="AI23" s="183"/>
      <c r="AO23" s="1"/>
      <c r="AP23" s="1"/>
    </row>
    <row r="24" spans="1:44" x14ac:dyDescent="0.25">
      <c r="A24" s="268"/>
      <c r="W24" s="268"/>
      <c r="AO24" s="1"/>
      <c r="AP24" s="1"/>
    </row>
    <row r="25" spans="1:44" x14ac:dyDescent="0.25">
      <c r="A25" s="268"/>
      <c r="W25" s="268"/>
      <c r="AO25" s="1"/>
      <c r="AP25" s="1"/>
    </row>
    <row r="26" spans="1:44" x14ac:dyDescent="0.25">
      <c r="A26" s="268"/>
      <c r="W26" s="268"/>
      <c r="AO26" s="1"/>
      <c r="AP26" s="1"/>
    </row>
    <row r="27" spans="1:44" x14ac:dyDescent="0.25">
      <c r="AO27" s="1"/>
      <c r="AP27" s="1"/>
    </row>
    <row r="28" spans="1:44" x14ac:dyDescent="0.25">
      <c r="AO28" s="1"/>
      <c r="AP28" s="1"/>
    </row>
    <row r="29" spans="1:44" x14ac:dyDescent="0.25">
      <c r="AO29" s="1"/>
      <c r="AP29" s="1"/>
    </row>
    <row r="30" spans="1:44" x14ac:dyDescent="0.25">
      <c r="AO30" s="1"/>
      <c r="AP30" s="1"/>
    </row>
    <row r="31" spans="1:44" x14ac:dyDescent="0.25">
      <c r="AO31" s="1"/>
      <c r="AP31" s="1"/>
    </row>
    <row r="32" spans="1:44" x14ac:dyDescent="0.25">
      <c r="AO32" s="1"/>
      <c r="AP32" s="1"/>
    </row>
    <row r="33" spans="41:42" x14ac:dyDescent="0.25">
      <c r="AO33" s="1"/>
      <c r="AP33" s="1"/>
    </row>
    <row r="34" spans="41:42" x14ac:dyDescent="0.25">
      <c r="AO34" s="1"/>
      <c r="AP34" s="1"/>
    </row>
    <row r="35" spans="41:42" x14ac:dyDescent="0.25">
      <c r="AO35" s="1"/>
      <c r="AP35" s="1"/>
    </row>
    <row r="36" spans="41:42" x14ac:dyDescent="0.25">
      <c r="AO36" s="1"/>
      <c r="AP36" s="1"/>
    </row>
    <row r="37" spans="41:42" x14ac:dyDescent="0.25">
      <c r="AO37" s="1"/>
      <c r="AP37" s="1"/>
    </row>
    <row r="38" spans="41:42" x14ac:dyDescent="0.25">
      <c r="AO38" s="1"/>
      <c r="AP38" s="1"/>
    </row>
    <row r="39" spans="41:42" x14ac:dyDescent="0.25">
      <c r="AO39" s="1"/>
      <c r="AP39" s="1"/>
    </row>
    <row r="40" spans="41:42" x14ac:dyDescent="0.25">
      <c r="AO40" s="1"/>
      <c r="AP40" s="1"/>
    </row>
    <row r="41" spans="41:42" x14ac:dyDescent="0.25">
      <c r="AO41" s="1"/>
      <c r="AP41" s="1"/>
    </row>
    <row r="42" spans="41:42" x14ac:dyDescent="0.25">
      <c r="AO42" s="1"/>
      <c r="AP42" s="1"/>
    </row>
    <row r="43" spans="41:42" x14ac:dyDescent="0.25">
      <c r="AO43" s="1"/>
      <c r="AP43" s="1"/>
    </row>
    <row r="44" spans="41:42" x14ac:dyDescent="0.25">
      <c r="AO44" s="1"/>
      <c r="AP44" s="1"/>
    </row>
    <row r="45" spans="41:42" x14ac:dyDescent="0.25">
      <c r="AO45" s="1"/>
      <c r="AP45" s="1"/>
    </row>
    <row r="46" spans="41:42" x14ac:dyDescent="0.25">
      <c r="AO46" s="1"/>
      <c r="AP46" s="1"/>
    </row>
    <row r="47" spans="41:42" x14ac:dyDescent="0.25">
      <c r="AO47" s="1"/>
      <c r="AP47" s="1"/>
    </row>
    <row r="48" spans="41:42" x14ac:dyDescent="0.25">
      <c r="AO48" s="1"/>
      <c r="AP48" s="1"/>
    </row>
    <row r="49" spans="41:42" x14ac:dyDescent="0.25">
      <c r="AO49" s="1"/>
      <c r="AP49" s="1"/>
    </row>
    <row r="50" spans="41:42" x14ac:dyDescent="0.25">
      <c r="AO50" s="1"/>
      <c r="AP50" s="1"/>
    </row>
    <row r="51" spans="41:42" x14ac:dyDescent="0.25">
      <c r="AO51" s="1"/>
      <c r="AP51" s="1"/>
    </row>
    <row r="52" spans="41:42" x14ac:dyDescent="0.25">
      <c r="AO52" s="1"/>
      <c r="AP52" s="1"/>
    </row>
    <row r="53" spans="41:42" x14ac:dyDescent="0.25">
      <c r="AO53" s="1"/>
      <c r="AP53" s="1"/>
    </row>
    <row r="54" spans="41:42" x14ac:dyDescent="0.25">
      <c r="AO54" s="1"/>
      <c r="AP54" s="1"/>
    </row>
    <row r="55" spans="41:42" x14ac:dyDescent="0.25">
      <c r="AO55" s="1"/>
      <c r="AP55" s="1"/>
    </row>
    <row r="56" spans="41:42" x14ac:dyDescent="0.25">
      <c r="AO56" s="1"/>
      <c r="AP56" s="1"/>
    </row>
    <row r="57" spans="41:42" x14ac:dyDescent="0.25">
      <c r="AO57" s="1"/>
      <c r="AP57" s="1"/>
    </row>
    <row r="58" spans="41:42" x14ac:dyDescent="0.25">
      <c r="AO58" s="1"/>
      <c r="AP58" s="1"/>
    </row>
    <row r="59" spans="41:42" x14ac:dyDescent="0.25">
      <c r="AO59" s="1"/>
      <c r="AP59" s="1"/>
    </row>
    <row r="60" spans="41:42" x14ac:dyDescent="0.25">
      <c r="AO60" s="1"/>
      <c r="AP60" s="1"/>
    </row>
    <row r="61" spans="41:42" x14ac:dyDescent="0.25">
      <c r="AO61" s="1"/>
      <c r="AP61" s="1"/>
    </row>
    <row r="62" spans="41:42" x14ac:dyDescent="0.25">
      <c r="AO62" s="1"/>
      <c r="AP62" s="1"/>
    </row>
    <row r="63" spans="41:42" x14ac:dyDescent="0.25">
      <c r="AO63" s="1"/>
      <c r="AP63" s="1"/>
    </row>
    <row r="64" spans="41:42" x14ac:dyDescent="0.25">
      <c r="AO64" s="1"/>
      <c r="AP64" s="1"/>
    </row>
    <row r="65" spans="41:42" x14ac:dyDescent="0.25">
      <c r="AO65" s="1"/>
      <c r="AP65" s="1"/>
    </row>
    <row r="66" spans="41:42" x14ac:dyDescent="0.25">
      <c r="AO66" s="1"/>
      <c r="AP66" s="1"/>
    </row>
    <row r="67" spans="41:42" x14ac:dyDescent="0.25">
      <c r="AO67" s="1"/>
      <c r="AP67" s="1"/>
    </row>
  </sheetData>
  <mergeCells count="20">
    <mergeCell ref="X2:Y2"/>
    <mergeCell ref="Z2:AA2"/>
    <mergeCell ref="AC2:AD2"/>
    <mergeCell ref="A2:A26"/>
    <mergeCell ref="W2:W26"/>
    <mergeCell ref="T2:U2"/>
    <mergeCell ref="B2:C2"/>
    <mergeCell ref="D2:E2"/>
    <mergeCell ref="G2:H2"/>
    <mergeCell ref="I2:J2"/>
    <mergeCell ref="M2:N2"/>
    <mergeCell ref="O2:P2"/>
    <mergeCell ref="R2:S2"/>
    <mergeCell ref="L2:L23"/>
    <mergeCell ref="AQ2:AR2"/>
    <mergeCell ref="AJ2:AK2"/>
    <mergeCell ref="AL2:AM2"/>
    <mergeCell ref="AO2:AP2"/>
    <mergeCell ref="AE2:AF2"/>
    <mergeCell ref="AI2:AI22"/>
  </mergeCells>
  <pageMargins left="0.7" right="0.7" top="0.75" bottom="0.75" header="0.3" footer="0.3"/>
  <pageSetup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92D050"/>
  </sheetPr>
  <dimension ref="A1:K62"/>
  <sheetViews>
    <sheetView zoomScale="89" zoomScaleNormal="89" workbookViewId="0">
      <selection activeCell="C3" sqref="C3"/>
    </sheetView>
  </sheetViews>
  <sheetFormatPr defaultColWidth="9.109375" defaultRowHeight="14.4" x14ac:dyDescent="0.3"/>
  <cols>
    <col min="1" max="1" width="15.6640625" style="23" customWidth="1"/>
    <col min="2" max="2" width="21.6640625" style="23" customWidth="1"/>
    <col min="3" max="3" width="9.109375" style="53"/>
    <col min="4" max="4" width="10.109375" style="53" bestFit="1" customWidth="1"/>
    <col min="5" max="5" width="9.109375" style="23"/>
    <col min="6" max="6" width="9.109375" style="53"/>
    <col min="7" max="7" width="13.109375" style="23" bestFit="1" customWidth="1"/>
    <col min="8" max="16384" width="9.109375" style="23"/>
  </cols>
  <sheetData>
    <row r="1" spans="1:10" x14ac:dyDescent="0.3">
      <c r="A1" s="274" t="s">
        <v>29</v>
      </c>
      <c r="B1" s="274" t="s">
        <v>30</v>
      </c>
      <c r="C1" s="272" t="s">
        <v>31</v>
      </c>
      <c r="D1" s="272" t="s">
        <v>32</v>
      </c>
      <c r="E1" s="274" t="s">
        <v>33</v>
      </c>
      <c r="F1" s="272" t="s">
        <v>34</v>
      </c>
      <c r="G1" s="274" t="s">
        <v>35</v>
      </c>
      <c r="H1" s="46"/>
    </row>
    <row r="2" spans="1:10" ht="18.600000000000001" thickBot="1" x14ac:dyDescent="0.4">
      <c r="A2" s="275"/>
      <c r="B2" s="276"/>
      <c r="C2" s="273"/>
      <c r="D2" s="273"/>
      <c r="E2" s="275"/>
      <c r="F2" s="273"/>
      <c r="G2" s="275"/>
      <c r="H2" s="46"/>
      <c r="I2" s="271"/>
      <c r="J2" s="271"/>
    </row>
    <row r="3" spans="1:10" ht="37.5" customHeight="1" thickBot="1" x14ac:dyDescent="0.35">
      <c r="A3" s="277" t="s">
        <v>109</v>
      </c>
      <c r="B3" s="124" t="s">
        <v>83</v>
      </c>
      <c r="C3" s="121">
        <f>'ΜΟΝΩΜΕΝΑ ΔΟΜΙΚΑ ΣΤΟΙΧΕΙΑ'!I14</f>
        <v>0.46844013011170071</v>
      </c>
      <c r="D3" s="68">
        <f>'επιμέτρηση κατακόρυφων'!AM11</f>
        <v>12</v>
      </c>
      <c r="E3" s="27">
        <f t="shared" ref="E3:E9" si="0">(D3*C3)</f>
        <v>5.6212815613404086</v>
      </c>
      <c r="F3" s="68">
        <v>1</v>
      </c>
      <c r="G3" s="27">
        <f t="shared" ref="G3:G9" si="1">(E3*F3)</f>
        <v>5.6212815613404086</v>
      </c>
      <c r="H3" s="46"/>
    </row>
    <row r="4" spans="1:10" ht="45.75" customHeight="1" thickBot="1" x14ac:dyDescent="0.35">
      <c r="A4" s="277"/>
      <c r="B4" s="21" t="s">
        <v>79</v>
      </c>
      <c r="C4" s="121">
        <f>'ΜΟΝΩΜΕΝΑ ΔΟΜΙΚΑ ΣΤΟΙΧΕΙΑ'!I28</f>
        <v>0.5043770653371209</v>
      </c>
      <c r="D4" s="68">
        <f>'επιμέτρηση κατακόρυφων'!J21</f>
        <v>0</v>
      </c>
      <c r="E4" s="27">
        <f t="shared" ref="E4" si="2">(D4*C4)</f>
        <v>0</v>
      </c>
      <c r="F4" s="68">
        <v>1</v>
      </c>
      <c r="G4" s="27">
        <f t="shared" ref="G4" si="3">(E4*F4)</f>
        <v>0</v>
      </c>
      <c r="H4" s="46"/>
    </row>
    <row r="5" spans="1:10" ht="45.75" customHeight="1" thickBot="1" x14ac:dyDescent="0.35">
      <c r="A5" s="278" t="s">
        <v>110</v>
      </c>
      <c r="B5" s="124" t="s">
        <v>83</v>
      </c>
      <c r="C5" s="121">
        <f>'ΜΟΝΩΜΕΝΑ ΔΟΜΙΚΑ ΣΤΟΙΧΕΙΑ'!I14</f>
        <v>0.46844013011170071</v>
      </c>
      <c r="D5" s="68">
        <f>'επιμέτρηση κατακόρυφων'!P16</f>
        <v>10</v>
      </c>
      <c r="E5" s="27">
        <f t="shared" si="0"/>
        <v>4.6844013011170071</v>
      </c>
      <c r="F5" s="68">
        <v>1</v>
      </c>
      <c r="G5" s="27">
        <f t="shared" si="1"/>
        <v>4.6844013011170071</v>
      </c>
      <c r="H5" s="115"/>
    </row>
    <row r="6" spans="1:10" ht="45.75" customHeight="1" thickBot="1" x14ac:dyDescent="0.35">
      <c r="A6" s="277"/>
      <c r="B6" s="107" t="s">
        <v>79</v>
      </c>
      <c r="C6" s="121">
        <f>'ΜΟΝΩΜΕΝΑ ΔΟΜΙΚΑ ΣΤΟΙΧΕΙΑ'!I28</f>
        <v>0.5043770653371209</v>
      </c>
      <c r="D6" s="68">
        <f>'επιμέτρηση κατακόρυφων'!U20</f>
        <v>0</v>
      </c>
      <c r="E6" s="27">
        <f t="shared" ref="E6" si="4">(D6*C6)</f>
        <v>0</v>
      </c>
      <c r="F6" s="68">
        <v>1</v>
      </c>
      <c r="G6" s="27">
        <f t="shared" ref="G6" si="5">(E6*F6)</f>
        <v>0</v>
      </c>
      <c r="H6" s="115"/>
    </row>
    <row r="7" spans="1:10" ht="35.25" customHeight="1" thickBot="1" x14ac:dyDescent="0.35">
      <c r="A7" s="269" t="s">
        <v>111</v>
      </c>
      <c r="B7" s="124" t="s">
        <v>83</v>
      </c>
      <c r="C7" s="121">
        <f>'ΜΟΝΩΜΕΝΑ ΔΟΜΙΚΑ ΣΤΟΙΧΕΙΑ'!I14</f>
        <v>0.46844013011170071</v>
      </c>
      <c r="D7" s="68">
        <f>'επιμέτρηση κατακόρυφων'!AA21</f>
        <v>12.5</v>
      </c>
      <c r="E7" s="27">
        <f>(D7*C7)</f>
        <v>5.8555016263962587</v>
      </c>
      <c r="F7" s="68">
        <v>1</v>
      </c>
      <c r="G7" s="27">
        <f>(E7*F7)</f>
        <v>5.8555016263962587</v>
      </c>
      <c r="H7" s="46"/>
    </row>
    <row r="8" spans="1:10" ht="48" customHeight="1" thickBot="1" x14ac:dyDescent="0.35">
      <c r="A8" s="277"/>
      <c r="B8" s="107" t="s">
        <v>79</v>
      </c>
      <c r="C8" s="121">
        <f>'ΜΟΝΩΜΕΝΑ ΔΟΜΙΚΑ ΣΤΟΙΧΕΙΑ'!I28</f>
        <v>0.5043770653371209</v>
      </c>
      <c r="D8" s="68">
        <f>'επιμέτρηση κατακόρυφων'!AF22</f>
        <v>2.5</v>
      </c>
      <c r="E8" s="27">
        <f>(D8*C8)</f>
        <v>1.2609426633428023</v>
      </c>
      <c r="F8" s="68">
        <v>1</v>
      </c>
      <c r="G8" s="27">
        <f>(E8*F8)</f>
        <v>1.2609426633428023</v>
      </c>
      <c r="H8" s="115"/>
    </row>
    <row r="9" spans="1:10" ht="46.5" customHeight="1" thickBot="1" x14ac:dyDescent="0.35">
      <c r="A9" s="269" t="s">
        <v>112</v>
      </c>
      <c r="B9" s="124" t="s">
        <v>83</v>
      </c>
      <c r="C9" s="121">
        <f>'ΜΟΝΩΜΕΝΑ ΔΟΜΙΚΑ ΣΤΟΙΧΕΙΑ'!I14</f>
        <v>0.46844013011170071</v>
      </c>
      <c r="D9" s="68">
        <f>'επιμέτρηση κατακόρυφων'!AM11</f>
        <v>12</v>
      </c>
      <c r="E9" s="27">
        <f t="shared" si="0"/>
        <v>5.6212815613404086</v>
      </c>
      <c r="F9" s="68">
        <v>1</v>
      </c>
      <c r="G9" s="27">
        <f t="shared" si="1"/>
        <v>5.6212815613404086</v>
      </c>
      <c r="H9" s="115"/>
    </row>
    <row r="10" spans="1:10" ht="46.5" customHeight="1" thickBot="1" x14ac:dyDescent="0.35">
      <c r="A10" s="270"/>
      <c r="B10" s="21" t="s">
        <v>79</v>
      </c>
      <c r="C10" s="121">
        <f>'ΜΟΝΩΜΕΝΑ ΔΟΜΙΚΑ ΣΤΟΙΧΕΙΑ'!I28</f>
        <v>0.5043770653371209</v>
      </c>
      <c r="D10" s="68">
        <f>'επιμέτρηση κατακόρυφων'!AR20</f>
        <v>3</v>
      </c>
      <c r="E10" s="27">
        <f t="shared" ref="E10" si="6">(D10*C10)</f>
        <v>1.5131311960113627</v>
      </c>
      <c r="F10" s="68">
        <v>1</v>
      </c>
      <c r="G10" s="27">
        <f>(E10*F10)</f>
        <v>1.5131311960113627</v>
      </c>
      <c r="H10" s="115"/>
    </row>
    <row r="11" spans="1:10" ht="21" customHeight="1" thickBot="1" x14ac:dyDescent="0.35">
      <c r="D11" s="133">
        <f>SUM(D3:D10)</f>
        <v>52</v>
      </c>
      <c r="G11" s="133">
        <f>SUM(G3:G10)</f>
        <v>24.556539909548246</v>
      </c>
    </row>
    <row r="12" spans="1:10" ht="45.75" customHeight="1" x14ac:dyDescent="0.3"/>
    <row r="13" spans="1:10" ht="45.75" customHeight="1" x14ac:dyDescent="0.3"/>
    <row r="14" spans="1:10" ht="45.75" customHeight="1" x14ac:dyDescent="0.3"/>
    <row r="15" spans="1:10" ht="45.75" customHeight="1" x14ac:dyDescent="0.3"/>
    <row r="16" spans="1:10" ht="38.25" customHeight="1" x14ac:dyDescent="0.3"/>
    <row r="17" spans="4:6" ht="38.25" customHeight="1" x14ac:dyDescent="0.3"/>
    <row r="18" spans="4:6" ht="48" customHeight="1" x14ac:dyDescent="0.3"/>
    <row r="19" spans="4:6" ht="51.75" customHeight="1" x14ac:dyDescent="0.3"/>
    <row r="20" spans="4:6" ht="46.5" customHeight="1" x14ac:dyDescent="0.3"/>
    <row r="21" spans="4:6" ht="35.25" customHeight="1" x14ac:dyDescent="0.3"/>
    <row r="22" spans="4:6" ht="59.25" customHeight="1" x14ac:dyDescent="0.3"/>
    <row r="23" spans="4:6" ht="59.25" customHeight="1" x14ac:dyDescent="0.3"/>
    <row r="24" spans="4:6" ht="55.5" customHeight="1" x14ac:dyDescent="0.3"/>
    <row r="25" spans="4:6" ht="44.25" customHeight="1" x14ac:dyDescent="0.3"/>
    <row r="26" spans="4:6" ht="36.75" customHeight="1" x14ac:dyDescent="0.3"/>
    <row r="27" spans="4:6" ht="50.25" customHeight="1" x14ac:dyDescent="0.3">
      <c r="D27" s="23"/>
      <c r="F27" s="23"/>
    </row>
    <row r="28" spans="4:6" ht="45.75" customHeight="1" x14ac:dyDescent="0.3"/>
    <row r="29" spans="4:6" ht="39" customHeight="1" x14ac:dyDescent="0.3"/>
    <row r="30" spans="4:6" ht="62.25" customHeight="1" x14ac:dyDescent="0.3"/>
    <row r="31" spans="4:6" ht="62.25" customHeight="1" x14ac:dyDescent="0.3"/>
    <row r="32" spans="4:6" ht="53.25" customHeight="1" x14ac:dyDescent="0.3"/>
    <row r="33" ht="50.25" customHeight="1" x14ac:dyDescent="0.3"/>
    <row r="34" ht="39" customHeight="1" x14ac:dyDescent="0.3"/>
    <row r="35" ht="49.5" customHeight="1" x14ac:dyDescent="0.3"/>
    <row r="36" ht="45.75" customHeight="1" x14ac:dyDescent="0.3"/>
    <row r="37" ht="48" customHeight="1" x14ac:dyDescent="0.3"/>
    <row r="38" ht="63.75" customHeight="1" x14ac:dyDescent="0.3"/>
    <row r="39" ht="76.5" customHeight="1" x14ac:dyDescent="0.3"/>
    <row r="40" ht="48.75" customHeight="1" x14ac:dyDescent="0.3"/>
    <row r="41" ht="49.5" customHeight="1" x14ac:dyDescent="0.3"/>
    <row r="43" ht="47.25" customHeight="1" x14ac:dyDescent="0.3"/>
    <row r="44" ht="54.75" customHeight="1" x14ac:dyDescent="0.3"/>
    <row r="45" ht="47.25" customHeight="1" x14ac:dyDescent="0.3"/>
    <row r="47" ht="58.5" customHeight="1" x14ac:dyDescent="0.3"/>
    <row r="49" spans="11:11" ht="48.75" customHeight="1" x14ac:dyDescent="0.3"/>
    <row r="50" spans="11:11" ht="33.75" customHeight="1" x14ac:dyDescent="0.3"/>
    <row r="51" spans="11:11" ht="51" customHeight="1" x14ac:dyDescent="0.3"/>
    <row r="52" spans="11:11" ht="50.25" customHeight="1" x14ac:dyDescent="0.3"/>
    <row r="53" spans="11:11" ht="35.25" customHeight="1" x14ac:dyDescent="0.3"/>
    <row r="54" spans="11:11" ht="49.5" customHeight="1" x14ac:dyDescent="0.3"/>
    <row r="55" spans="11:11" ht="49.5" customHeight="1" x14ac:dyDescent="0.3"/>
    <row r="57" spans="11:11" ht="51.75" customHeight="1" x14ac:dyDescent="0.3"/>
    <row r="58" spans="11:11" ht="46.5" customHeight="1" x14ac:dyDescent="0.3"/>
    <row r="59" spans="11:11" ht="35.25" customHeight="1" x14ac:dyDescent="0.3"/>
    <row r="60" spans="11:11" ht="51.75" customHeight="1" x14ac:dyDescent="0.3"/>
    <row r="61" spans="11:11" ht="51" customHeight="1" x14ac:dyDescent="0.3"/>
    <row r="62" spans="11:11" ht="35.25" customHeight="1" x14ac:dyDescent="0.3">
      <c r="K62" s="114"/>
    </row>
  </sheetData>
  <mergeCells count="12">
    <mergeCell ref="A9:A10"/>
    <mergeCell ref="I2:J2"/>
    <mergeCell ref="F1:F2"/>
    <mergeCell ref="G1:G2"/>
    <mergeCell ref="E1:E2"/>
    <mergeCell ref="D1:D2"/>
    <mergeCell ref="B1:B2"/>
    <mergeCell ref="C1:C2"/>
    <mergeCell ref="A7:A8"/>
    <mergeCell ref="A1:A2"/>
    <mergeCell ref="A3:A4"/>
    <mergeCell ref="A5:A6"/>
  </mergeCells>
  <pageMargins left="0.7" right="0.7" top="0.75" bottom="0.75" header="0.3" footer="0.3"/>
  <pageSetup orientation="portrait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92D050"/>
  </sheetPr>
  <dimension ref="A1:L9"/>
  <sheetViews>
    <sheetView zoomScale="70" zoomScaleNormal="70" workbookViewId="0">
      <selection activeCell="I13" sqref="I13"/>
    </sheetView>
  </sheetViews>
  <sheetFormatPr defaultRowHeight="14.4" x14ac:dyDescent="0.3"/>
  <cols>
    <col min="1" max="1" width="10.5546875" customWidth="1"/>
    <col min="4" max="4" width="15.33203125" bestFit="1" customWidth="1"/>
    <col min="9" max="9" width="13.6640625" customWidth="1"/>
  </cols>
  <sheetData>
    <row r="1" spans="1:12" x14ac:dyDescent="0.3">
      <c r="A1" s="279" t="s">
        <v>47</v>
      </c>
      <c r="B1" s="279"/>
      <c r="C1" s="279"/>
      <c r="D1" s="279"/>
    </row>
    <row r="2" spans="1:12" ht="24" customHeight="1" thickBot="1" x14ac:dyDescent="0.35">
      <c r="B2" s="54" t="s">
        <v>113</v>
      </c>
      <c r="C2" s="54"/>
      <c r="D2" s="54"/>
      <c r="E2" s="54"/>
      <c r="H2" s="138" t="s">
        <v>114</v>
      </c>
      <c r="I2" s="138"/>
      <c r="J2" s="138"/>
      <c r="K2" s="136"/>
      <c r="L2" s="137"/>
    </row>
    <row r="3" spans="1:12" ht="39" customHeight="1" thickBot="1" x14ac:dyDescent="0.35">
      <c r="B3" s="263" t="s">
        <v>21</v>
      </c>
      <c r="C3" s="264"/>
      <c r="D3" s="257" t="s">
        <v>53</v>
      </c>
      <c r="E3" s="258"/>
      <c r="H3" s="263" t="s">
        <v>21</v>
      </c>
      <c r="I3" s="264"/>
      <c r="J3" s="257" t="s">
        <v>114</v>
      </c>
      <c r="K3" s="258"/>
      <c r="L3" s="118"/>
    </row>
    <row r="4" spans="1:12" ht="28.2" thickBot="1" x14ac:dyDescent="0.35">
      <c r="B4" s="109" t="s">
        <v>6</v>
      </c>
      <c r="C4" s="17" t="s">
        <v>24</v>
      </c>
      <c r="D4" s="17" t="s">
        <v>87</v>
      </c>
      <c r="E4" s="17" t="s">
        <v>26</v>
      </c>
      <c r="H4" s="131" t="s">
        <v>6</v>
      </c>
      <c r="I4" s="17" t="s">
        <v>24</v>
      </c>
      <c r="J4" s="17" t="s">
        <v>87</v>
      </c>
      <c r="K4" s="17" t="s">
        <v>26</v>
      </c>
      <c r="L4" s="118"/>
    </row>
    <row r="5" spans="1:12" ht="15" thickBot="1" x14ac:dyDescent="0.35">
      <c r="B5" s="19">
        <v>1</v>
      </c>
      <c r="C5" s="70">
        <v>4</v>
      </c>
      <c r="D5" s="70">
        <v>5</v>
      </c>
      <c r="E5" s="70">
        <f>(D5*C5)</f>
        <v>20</v>
      </c>
      <c r="H5" s="19">
        <v>1</v>
      </c>
      <c r="I5" s="70">
        <v>4</v>
      </c>
      <c r="J5" s="70">
        <v>5</v>
      </c>
      <c r="K5" s="70">
        <f>(J5*I5)</f>
        <v>20</v>
      </c>
      <c r="L5" s="118"/>
    </row>
    <row r="6" spans="1:12" ht="15" thickBot="1" x14ac:dyDescent="0.35">
      <c r="D6" s="110" t="s">
        <v>27</v>
      </c>
      <c r="E6" s="152">
        <f>SUM(E5:E5)</f>
        <v>20</v>
      </c>
      <c r="J6" s="132" t="s">
        <v>27</v>
      </c>
      <c r="K6" s="152">
        <f>SUM(K5:K5)</f>
        <v>20</v>
      </c>
      <c r="L6" s="118"/>
    </row>
    <row r="7" spans="1:12" ht="14.25" customHeight="1" x14ac:dyDescent="0.3">
      <c r="L7" s="118"/>
    </row>
    <row r="8" spans="1:12" ht="16.5" customHeight="1" thickBot="1" x14ac:dyDescent="0.35">
      <c r="D8" s="118"/>
      <c r="E8" s="118"/>
    </row>
    <row r="9" spans="1:12" ht="28.2" thickBot="1" x14ac:dyDescent="0.35">
      <c r="D9" s="153" t="s">
        <v>86</v>
      </c>
      <c r="E9" s="154">
        <f>E6+K6</f>
        <v>40</v>
      </c>
    </row>
  </sheetData>
  <mergeCells count="5">
    <mergeCell ref="H3:I3"/>
    <mergeCell ref="J3:K3"/>
    <mergeCell ref="A1:D1"/>
    <mergeCell ref="B3:C3"/>
    <mergeCell ref="D3:E3"/>
  </mergeCells>
  <pageMargins left="0.7" right="0.7" top="0.75" bottom="0.75" header="0.3" footer="0.3"/>
  <pageSetup paperSize="9" orientation="portrait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92D050"/>
  </sheetPr>
  <dimension ref="B1:H5"/>
  <sheetViews>
    <sheetView zoomScale="81" zoomScaleNormal="81" workbookViewId="0">
      <selection activeCell="I8" sqref="I8"/>
    </sheetView>
  </sheetViews>
  <sheetFormatPr defaultRowHeight="14.4" x14ac:dyDescent="0.3"/>
  <cols>
    <col min="3" max="3" width="14" customWidth="1"/>
    <col min="5" max="5" width="9.5546875" bestFit="1" customWidth="1"/>
    <col min="8" max="8" width="13.109375" bestFit="1" customWidth="1"/>
  </cols>
  <sheetData>
    <row r="1" spans="2:8" ht="15" customHeight="1" x14ac:dyDescent="0.3">
      <c r="B1" s="280" t="s">
        <v>28</v>
      </c>
      <c r="C1" s="108" t="s">
        <v>48</v>
      </c>
      <c r="D1" s="56" t="s">
        <v>40</v>
      </c>
      <c r="E1" s="280" t="s">
        <v>49</v>
      </c>
      <c r="F1" s="24" t="s">
        <v>50</v>
      </c>
      <c r="G1" s="282" t="s">
        <v>34</v>
      </c>
      <c r="H1" s="24" t="s">
        <v>52</v>
      </c>
    </row>
    <row r="2" spans="2:8" ht="15" thickBot="1" x14ac:dyDescent="0.35">
      <c r="B2" s="281"/>
      <c r="C2" s="25" t="s">
        <v>30</v>
      </c>
      <c r="D2" s="57" t="s">
        <v>23</v>
      </c>
      <c r="E2" s="281"/>
      <c r="F2" s="25" t="s">
        <v>51</v>
      </c>
      <c r="G2" s="283"/>
      <c r="H2" s="25" t="s">
        <v>51</v>
      </c>
    </row>
    <row r="3" spans="2:8" ht="57" customHeight="1" thickBot="1" x14ac:dyDescent="0.35">
      <c r="B3" s="286" t="s">
        <v>73</v>
      </c>
      <c r="C3" s="26" t="s">
        <v>115</v>
      </c>
      <c r="D3" s="128">
        <f>'ΜΟΝΩΜΕΝΑ ΔΟΜΙΚΑ ΣΤΟΙΧΕΙΑ'!I45</f>
        <v>0.88605156710052024</v>
      </c>
      <c r="E3" s="45">
        <f>'επιμέτρηση οριζοντίων'!E6</f>
        <v>20</v>
      </c>
      <c r="F3" s="45">
        <f>(E3*D3)</f>
        <v>17.721031342010406</v>
      </c>
      <c r="G3" s="45">
        <v>1</v>
      </c>
      <c r="H3" s="27">
        <f>(G3*F3)</f>
        <v>17.721031342010406</v>
      </c>
    </row>
    <row r="4" spans="2:8" ht="64.5" customHeight="1" thickBot="1" x14ac:dyDescent="0.35">
      <c r="B4" s="287"/>
      <c r="C4" s="135" t="s">
        <v>116</v>
      </c>
      <c r="D4" s="128">
        <f>'ΜΟΝΩΜΕΝΑ ΔΟΜΙΚΑ ΣΤΟΙΧΕΙΑ'!I59</f>
        <v>0.40531097134870719</v>
      </c>
      <c r="E4" s="45">
        <f>'επιμέτρηση οριζοντίων'!K6</f>
        <v>20</v>
      </c>
      <c r="F4" s="45">
        <f>(E4*D4)</f>
        <v>8.1062194269741443</v>
      </c>
      <c r="G4" s="45">
        <v>1</v>
      </c>
      <c r="H4" s="120">
        <f>(G4*F4)</f>
        <v>8.1062194269741443</v>
      </c>
    </row>
    <row r="5" spans="2:8" ht="15" thickBot="1" x14ac:dyDescent="0.35">
      <c r="D5" s="55" t="s">
        <v>74</v>
      </c>
      <c r="E5" s="155">
        <f>SUM(E3:E4)</f>
        <v>40</v>
      </c>
      <c r="F5" s="284"/>
      <c r="G5" s="285"/>
      <c r="H5" s="155">
        <f>SUM(H3:H4)</f>
        <v>25.827250768984548</v>
      </c>
    </row>
  </sheetData>
  <mergeCells count="5">
    <mergeCell ref="B1:B2"/>
    <mergeCell ref="E1:E2"/>
    <mergeCell ref="G1:G2"/>
    <mergeCell ref="F5:G5"/>
    <mergeCell ref="B3:B4"/>
  </mergeCells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92D050"/>
  </sheetPr>
  <dimension ref="D1:I7"/>
  <sheetViews>
    <sheetView topLeftCell="B1" zoomScale="84" zoomScaleNormal="84" workbookViewId="0">
      <selection activeCell="E15" sqref="E15"/>
    </sheetView>
  </sheetViews>
  <sheetFormatPr defaultColWidth="9.109375" defaultRowHeight="13.8" x14ac:dyDescent="0.25"/>
  <cols>
    <col min="1" max="1" width="9.109375" style="1"/>
    <col min="2" max="2" width="11.33203125" style="1" customWidth="1"/>
    <col min="3" max="3" width="9.109375" style="1"/>
    <col min="4" max="4" width="18.6640625" style="1" customWidth="1"/>
    <col min="5" max="5" width="11.109375" style="1" customWidth="1"/>
    <col min="6" max="6" width="9.6640625" style="1" customWidth="1"/>
    <col min="7" max="9" width="9.109375" style="1"/>
    <col min="10" max="10" width="10.5546875" style="1" customWidth="1"/>
    <col min="11" max="16384" width="9.109375" style="1"/>
  </cols>
  <sheetData>
    <row r="1" spans="4:9" ht="14.4" thickBot="1" x14ac:dyDescent="0.3">
      <c r="D1" s="88"/>
    </row>
    <row r="2" spans="4:9" ht="15.75" customHeight="1" x14ac:dyDescent="0.25">
      <c r="D2" s="274" t="s">
        <v>36</v>
      </c>
      <c r="E2" s="274" t="s">
        <v>38</v>
      </c>
      <c r="F2" s="274" t="s">
        <v>25</v>
      </c>
      <c r="G2" s="272" t="s">
        <v>39</v>
      </c>
      <c r="H2" s="122" t="s">
        <v>40</v>
      </c>
      <c r="I2" s="274" t="s">
        <v>41</v>
      </c>
    </row>
    <row r="3" spans="4:9" ht="15" customHeight="1" thickBot="1" x14ac:dyDescent="0.3">
      <c r="D3" s="288"/>
      <c r="E3" s="288"/>
      <c r="F3" s="288"/>
      <c r="G3" s="289"/>
      <c r="H3" s="123" t="s">
        <v>23</v>
      </c>
      <c r="I3" s="288"/>
    </row>
    <row r="4" spans="4:9" ht="14.25" customHeight="1" x14ac:dyDescent="0.25">
      <c r="D4" s="185" t="s">
        <v>117</v>
      </c>
      <c r="E4" s="51">
        <v>1</v>
      </c>
      <c r="F4" s="51">
        <v>2</v>
      </c>
      <c r="G4" s="51">
        <f t="shared" ref="G4:G5" si="0">(E4*F4)</f>
        <v>2</v>
      </c>
      <c r="H4" s="52">
        <v>1.8</v>
      </c>
      <c r="I4" s="50">
        <f t="shared" ref="I4:I5" si="1">(H4*G4*1)</f>
        <v>3.6</v>
      </c>
    </row>
    <row r="5" spans="4:9" ht="14.25" customHeight="1" thickBot="1" x14ac:dyDescent="0.3">
      <c r="D5" s="305" t="s">
        <v>118</v>
      </c>
      <c r="E5" s="51">
        <v>2</v>
      </c>
      <c r="F5" s="51">
        <v>1</v>
      </c>
      <c r="G5" s="51">
        <f t="shared" si="0"/>
        <v>2</v>
      </c>
      <c r="H5" s="52">
        <v>1.8</v>
      </c>
      <c r="I5" s="50">
        <f t="shared" si="1"/>
        <v>3.6</v>
      </c>
    </row>
    <row r="6" spans="4:9" ht="15" customHeight="1" thickBot="1" x14ac:dyDescent="0.3">
      <c r="F6" s="22" t="s">
        <v>74</v>
      </c>
      <c r="G6" s="151">
        <f>SUM(G4:G5)</f>
        <v>4</v>
      </c>
      <c r="I6" s="151">
        <f>SUM(I4:I5)</f>
        <v>7.2</v>
      </c>
    </row>
    <row r="7" spans="4:9" ht="15" customHeight="1" x14ac:dyDescent="0.25"/>
  </sheetData>
  <mergeCells count="5">
    <mergeCell ref="D2:D3"/>
    <mergeCell ref="E2:E3"/>
    <mergeCell ref="F2:F3"/>
    <mergeCell ref="G2:G3"/>
    <mergeCell ref="I2:I3"/>
  </mergeCells>
  <pageMargins left="0.7" right="0.7" top="0.75" bottom="0.75" header="0.3" footer="0.3"/>
  <pageSetup orientation="portrait"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92D050"/>
  </sheetPr>
  <dimension ref="B2:S32"/>
  <sheetViews>
    <sheetView zoomScale="85" zoomScaleNormal="85" workbookViewId="0">
      <selection activeCell="J27" sqref="J27"/>
    </sheetView>
  </sheetViews>
  <sheetFormatPr defaultRowHeight="14.4" x14ac:dyDescent="0.3"/>
  <cols>
    <col min="3" max="3" width="13.5546875" customWidth="1"/>
    <col min="4" max="4" width="15.33203125" style="118" customWidth="1"/>
    <col min="6" max="6" width="11.33203125" customWidth="1"/>
    <col min="7" max="7" width="12.5546875" customWidth="1"/>
    <col min="8" max="8" width="8.109375" customWidth="1"/>
    <col min="9" max="9" width="11.33203125" customWidth="1"/>
    <col min="10" max="10" width="9.109375" customWidth="1"/>
    <col min="11" max="11" width="12.44140625" customWidth="1"/>
    <col min="12" max="12" width="10.6640625" customWidth="1"/>
    <col min="14" max="14" width="13.5546875" customWidth="1"/>
    <col min="18" max="19" width="9.109375" style="49"/>
  </cols>
  <sheetData>
    <row r="2" spans="2:19" x14ac:dyDescent="0.3">
      <c r="B2" s="16" t="s">
        <v>42</v>
      </c>
    </row>
    <row r="3" spans="2:19" x14ac:dyDescent="0.3">
      <c r="B3" s="49"/>
      <c r="C3" s="49"/>
      <c r="D3" s="49"/>
      <c r="R3"/>
      <c r="S3"/>
    </row>
    <row r="4" spans="2:19" x14ac:dyDescent="0.3">
      <c r="B4" s="49"/>
      <c r="C4" s="49"/>
      <c r="D4" s="49"/>
      <c r="E4" s="118"/>
      <c r="R4"/>
      <c r="S4"/>
    </row>
    <row r="5" spans="2:19" x14ac:dyDescent="0.3">
      <c r="B5" s="118"/>
      <c r="C5" s="118"/>
      <c r="E5" s="118"/>
      <c r="F5" s="118"/>
      <c r="G5" s="118"/>
      <c r="L5" s="118"/>
      <c r="M5" s="118"/>
      <c r="N5" s="118"/>
      <c r="O5" s="118"/>
      <c r="P5" s="118"/>
      <c r="Q5" s="118"/>
    </row>
    <row r="6" spans="2:19" ht="15" thickBot="1" x14ac:dyDescent="0.35">
      <c r="B6" s="1" t="s">
        <v>119</v>
      </c>
      <c r="H6" s="118"/>
      <c r="I6" s="118"/>
      <c r="J6" s="118"/>
      <c r="K6" s="118"/>
      <c r="L6" s="118"/>
      <c r="M6" s="118"/>
      <c r="N6" s="118"/>
      <c r="O6" s="118"/>
      <c r="P6" s="118"/>
      <c r="Q6" s="118"/>
    </row>
    <row r="7" spans="2:19" ht="25.5" customHeight="1" x14ac:dyDescent="0.3">
      <c r="B7" s="269" t="s">
        <v>6</v>
      </c>
      <c r="C7" s="269" t="s">
        <v>43</v>
      </c>
      <c r="D7" s="269" t="s">
        <v>88</v>
      </c>
      <c r="E7" s="269" t="s">
        <v>44</v>
      </c>
      <c r="F7" s="269" t="s">
        <v>45</v>
      </c>
      <c r="G7" s="269" t="s">
        <v>46</v>
      </c>
      <c r="H7" s="118"/>
      <c r="I7" s="118"/>
      <c r="J7" s="118"/>
      <c r="K7" s="118"/>
      <c r="L7" s="118"/>
      <c r="M7" s="49"/>
      <c r="N7" s="49"/>
      <c r="R7"/>
      <c r="S7"/>
    </row>
    <row r="8" spans="2:19" ht="21.75" customHeight="1" thickBot="1" x14ac:dyDescent="0.35">
      <c r="B8" s="270"/>
      <c r="C8" s="270"/>
      <c r="D8" s="270"/>
      <c r="E8" s="270"/>
      <c r="F8" s="270"/>
      <c r="G8" s="270"/>
      <c r="H8" s="118"/>
      <c r="I8" s="118"/>
      <c r="J8" s="118"/>
      <c r="K8" s="118"/>
      <c r="L8" s="118"/>
      <c r="M8" s="49"/>
      <c r="N8" s="49"/>
      <c r="R8"/>
      <c r="S8"/>
    </row>
    <row r="9" spans="2:19" ht="15.75" customHeight="1" thickBot="1" x14ac:dyDescent="0.35">
      <c r="B9" s="19">
        <v>1</v>
      </c>
      <c r="C9" s="129" t="s">
        <v>85</v>
      </c>
      <c r="D9" s="129" t="s">
        <v>120</v>
      </c>
      <c r="E9" s="130">
        <v>0.8</v>
      </c>
      <c r="F9" s="69">
        <v>4</v>
      </c>
      <c r="G9" s="130">
        <f>(F9*E9)</f>
        <v>3.2</v>
      </c>
      <c r="H9" s="118"/>
      <c r="I9" s="118"/>
      <c r="J9" s="118"/>
      <c r="K9" s="118"/>
      <c r="L9" s="118"/>
      <c r="M9" s="49"/>
      <c r="N9" s="49"/>
      <c r="R9"/>
      <c r="S9"/>
    </row>
    <row r="10" spans="2:19" ht="15.75" customHeight="1" thickBot="1" x14ac:dyDescent="0.35">
      <c r="B10" s="118"/>
      <c r="C10" s="118"/>
      <c r="F10" s="153">
        <f>SUM(F9:F9)</f>
        <v>4</v>
      </c>
      <c r="G10" s="153">
        <f>SUM(G9:G9)</f>
        <v>3.2</v>
      </c>
      <c r="H10" s="49"/>
      <c r="I10" s="49"/>
      <c r="R10"/>
      <c r="S10"/>
    </row>
    <row r="11" spans="2:19" ht="15.75" customHeight="1" x14ac:dyDescent="0.3">
      <c r="B11" s="118"/>
      <c r="M11" s="49"/>
      <c r="N11" s="49"/>
      <c r="R11"/>
      <c r="S11"/>
    </row>
    <row r="12" spans="2:19" x14ac:dyDescent="0.3">
      <c r="B12" s="118"/>
      <c r="M12" s="49"/>
      <c r="N12" s="49"/>
      <c r="R12"/>
      <c r="S12"/>
    </row>
    <row r="32" ht="15" customHeight="1" x14ac:dyDescent="0.3"/>
  </sheetData>
  <mergeCells count="6">
    <mergeCell ref="C7:C8"/>
    <mergeCell ref="E7:E8"/>
    <mergeCell ref="F7:F8"/>
    <mergeCell ref="G7:G8"/>
    <mergeCell ref="B7:B8"/>
    <mergeCell ref="D7:D8"/>
  </mergeCells>
  <pageMargins left="0.7" right="0.7" top="0.75" bottom="0.75" header="0.3" footer="0.3"/>
  <pageSetup orientation="portrait"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00"/>
  </sheetPr>
  <dimension ref="A1:E24"/>
  <sheetViews>
    <sheetView zoomScale="70" zoomScaleNormal="70" workbookViewId="0">
      <selection activeCell="G21" sqref="G21"/>
    </sheetView>
  </sheetViews>
  <sheetFormatPr defaultRowHeight="13.8" x14ac:dyDescent="0.25"/>
  <cols>
    <col min="1" max="1" width="36.5546875" style="1" customWidth="1"/>
    <col min="2" max="2" width="24.6640625" style="1" customWidth="1"/>
    <col min="3" max="3" width="11.5546875" style="1" customWidth="1"/>
    <col min="4" max="4" width="14.5546875" style="1" customWidth="1"/>
    <col min="5" max="16384" width="8.88671875" style="1"/>
  </cols>
  <sheetData>
    <row r="1" spans="1:5" ht="14.4" thickBot="1" x14ac:dyDescent="0.3">
      <c r="A1" s="35" t="s">
        <v>60</v>
      </c>
    </row>
    <row r="2" spans="1:5" ht="14.4" thickBot="1" x14ac:dyDescent="0.3">
      <c r="A2" s="28" t="s">
        <v>37</v>
      </c>
      <c r="B2" s="29" t="s">
        <v>56</v>
      </c>
      <c r="C2" s="29" t="s">
        <v>57</v>
      </c>
      <c r="D2" s="29" t="s">
        <v>58</v>
      </c>
    </row>
    <row r="3" spans="1:5" ht="14.4" thickBot="1" x14ac:dyDescent="0.3">
      <c r="A3" s="30" t="s">
        <v>75</v>
      </c>
      <c r="B3" s="31">
        <v>20</v>
      </c>
      <c r="C3" s="31">
        <v>3</v>
      </c>
      <c r="D3" s="31">
        <f>B3*C3</f>
        <v>60</v>
      </c>
    </row>
    <row r="4" spans="1:5" ht="14.4" thickBot="1" x14ac:dyDescent="0.3">
      <c r="A4" s="111"/>
      <c r="B4" s="112"/>
      <c r="C4" s="112"/>
      <c r="D4" s="116">
        <f>SUM(D3:D3)</f>
        <v>60</v>
      </c>
    </row>
    <row r="6" spans="1:5" x14ac:dyDescent="0.25">
      <c r="A6" s="34" t="s">
        <v>59</v>
      </c>
    </row>
    <row r="7" spans="1:5" ht="34.5" customHeight="1" thickBot="1" x14ac:dyDescent="0.3">
      <c r="A7" s="117" t="s">
        <v>61</v>
      </c>
      <c r="B7" s="117" t="s">
        <v>55</v>
      </c>
      <c r="C7" s="36" t="s">
        <v>64</v>
      </c>
    </row>
    <row r="8" spans="1:5" ht="14.4" thickBot="1" x14ac:dyDescent="0.3">
      <c r="A8" s="33" t="s">
        <v>62</v>
      </c>
      <c r="B8" s="37">
        <f>'συγκεντρωτικός κατακόρυφων'!D11</f>
        <v>52</v>
      </c>
      <c r="C8" s="37">
        <f>'συγκεντρωτικός κατακόρυφων'!G11</f>
        <v>24.556539909548246</v>
      </c>
    </row>
    <row r="9" spans="1:5" ht="14.4" thickBot="1" x14ac:dyDescent="0.3">
      <c r="A9" s="33" t="s">
        <v>71</v>
      </c>
      <c r="B9" s="37">
        <f>'συγκεντρωτικός κουφώματα'!G6</f>
        <v>4</v>
      </c>
      <c r="C9" s="37">
        <f>'συγκεντρωτικός κουφώματα'!I6</f>
        <v>7.2</v>
      </c>
    </row>
    <row r="10" spans="1:5" ht="14.4" thickBot="1" x14ac:dyDescent="0.3">
      <c r="A10" s="33" t="s">
        <v>63</v>
      </c>
      <c r="B10" s="37">
        <f>'συγκεντρωτικός οριζοντίων'!E5</f>
        <v>40</v>
      </c>
      <c r="C10" s="37">
        <f>'συγκεντρωτικός οριζοντίων'!H5</f>
        <v>25.827250768984548</v>
      </c>
    </row>
    <row r="11" spans="1:5" ht="14.4" thickBot="1" x14ac:dyDescent="0.3">
      <c r="A11" s="38" t="s">
        <v>54</v>
      </c>
      <c r="B11" s="32">
        <f>SUM(B8:B10)</f>
        <v>96</v>
      </c>
      <c r="C11" s="32">
        <f>SUM(C8:C10)</f>
        <v>57.583790678532793</v>
      </c>
      <c r="E11" s="301"/>
    </row>
    <row r="12" spans="1:5" x14ac:dyDescent="0.25">
      <c r="A12" s="113"/>
    </row>
    <row r="14" spans="1:5" ht="14.4" thickBot="1" x14ac:dyDescent="0.3">
      <c r="A14" s="34" t="s">
        <v>81</v>
      </c>
    </row>
    <row r="15" spans="1:5" ht="14.4" thickBot="1" x14ac:dyDescent="0.3">
      <c r="A15" s="39" t="s">
        <v>65</v>
      </c>
      <c r="B15" s="40">
        <f>C11</f>
        <v>57.583790678532793</v>
      </c>
    </row>
    <row r="16" spans="1:5" ht="14.4" thickBot="1" x14ac:dyDescent="0.3">
      <c r="A16" s="41" t="s">
        <v>66</v>
      </c>
      <c r="B16" s="71">
        <f>θερμογέφυρες!G10</f>
        <v>3.2</v>
      </c>
    </row>
    <row r="17" spans="1:5" ht="14.4" thickBot="1" x14ac:dyDescent="0.3">
      <c r="A17" s="42" t="s">
        <v>67</v>
      </c>
      <c r="B17" s="43">
        <f>SUM(B15:B16)</f>
        <v>60.783790678532796</v>
      </c>
    </row>
    <row r="19" spans="1:5" ht="14.4" thickBot="1" x14ac:dyDescent="0.3">
      <c r="D19" s="301"/>
    </row>
    <row r="20" spans="1:5" ht="14.4" thickBot="1" x14ac:dyDescent="0.3">
      <c r="A20" s="35" t="s">
        <v>68</v>
      </c>
      <c r="B20" s="302">
        <f>B11/D4</f>
        <v>1.6</v>
      </c>
      <c r="C20" s="1" t="s">
        <v>69</v>
      </c>
      <c r="E20" s="301"/>
    </row>
    <row r="21" spans="1:5" ht="15.6" thickBot="1" x14ac:dyDescent="0.3">
      <c r="A21" s="44"/>
    </row>
    <row r="22" spans="1:5" ht="14.4" thickBot="1" x14ac:dyDescent="0.3">
      <c r="A22" s="35" t="s">
        <v>70</v>
      </c>
      <c r="B22" s="303">
        <v>0.71</v>
      </c>
    </row>
    <row r="23" spans="1:5" ht="14.4" thickBot="1" x14ac:dyDescent="0.3"/>
    <row r="24" spans="1:5" ht="14.4" thickBot="1" x14ac:dyDescent="0.3">
      <c r="A24" s="35" t="s">
        <v>72</v>
      </c>
      <c r="B24" s="304">
        <f>B17/B11</f>
        <v>0.63316448623471666</v>
      </c>
    </row>
  </sheetData>
  <pageMargins left="0.7" right="0.7" top="0.75" bottom="0.75" header="0.3" footer="0.3"/>
  <pageSetup orientation="portrait"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70C0"/>
  </sheetPr>
  <dimension ref="A1:I64"/>
  <sheetViews>
    <sheetView zoomScale="40" zoomScaleNormal="40" workbookViewId="0">
      <selection activeCell="T54" sqref="T54"/>
    </sheetView>
  </sheetViews>
  <sheetFormatPr defaultColWidth="9.109375" defaultRowHeight="14.4" x14ac:dyDescent="0.3"/>
  <cols>
    <col min="1" max="1" width="13.5546875" style="118" bestFit="1" customWidth="1"/>
    <col min="2" max="2" width="10.44140625" style="118" bestFit="1" customWidth="1"/>
    <col min="3" max="3" width="10.6640625" style="118" customWidth="1"/>
    <col min="4" max="4" width="13.109375" style="118" customWidth="1"/>
    <col min="5" max="5" width="13" style="118" customWidth="1"/>
    <col min="6" max="6" width="13.109375" style="118" customWidth="1"/>
    <col min="7" max="7" width="10.5546875" style="118" customWidth="1"/>
    <col min="8" max="8" width="12.6640625" style="118" customWidth="1"/>
    <col min="9" max="9" width="20" style="118" customWidth="1"/>
    <col min="10" max="10" width="14.33203125" style="118" customWidth="1"/>
    <col min="11" max="11" width="13" style="118" customWidth="1"/>
    <col min="12" max="12" width="11.5546875" style="118" customWidth="1"/>
    <col min="13" max="13" width="13" style="118" customWidth="1"/>
    <col min="14" max="14" width="10.44140625" style="118" customWidth="1"/>
    <col min="15" max="16384" width="9.109375" style="118"/>
  </cols>
  <sheetData>
    <row r="1" spans="1:9" ht="15" thickBot="1" x14ac:dyDescent="0.35">
      <c r="A1" s="16"/>
      <c r="D1" s="49"/>
    </row>
    <row r="2" spans="1:9" ht="46.2" thickBot="1" x14ac:dyDescent="0.35">
      <c r="A2" s="186" t="s">
        <v>6</v>
      </c>
      <c r="B2" s="187"/>
      <c r="C2" s="186" t="s">
        <v>133</v>
      </c>
      <c r="D2" s="188" t="s">
        <v>124</v>
      </c>
      <c r="E2" s="188" t="s">
        <v>125</v>
      </c>
      <c r="F2" s="188" t="s">
        <v>126</v>
      </c>
      <c r="G2" s="188" t="s">
        <v>127</v>
      </c>
    </row>
    <row r="3" spans="1:9" ht="15" thickBot="1" x14ac:dyDescent="0.35">
      <c r="A3" s="193">
        <v>1</v>
      </c>
      <c r="B3" s="274" t="s">
        <v>131</v>
      </c>
      <c r="C3" s="194" t="s">
        <v>134</v>
      </c>
      <c r="D3" s="51">
        <v>1</v>
      </c>
      <c r="E3" s="51">
        <v>2</v>
      </c>
      <c r="F3" s="51">
        <f t="shared" ref="F3:F4" si="0">(D3*E3)</f>
        <v>2</v>
      </c>
      <c r="G3" s="52">
        <f t="shared" ref="G3:G4" si="1">(2*D3+2*E3)</f>
        <v>6</v>
      </c>
    </row>
    <row r="4" spans="1:9" ht="15" thickBot="1" x14ac:dyDescent="0.35">
      <c r="A4" s="193">
        <v>2</v>
      </c>
      <c r="B4" s="288"/>
      <c r="C4" s="194" t="s">
        <v>135</v>
      </c>
      <c r="D4" s="51">
        <v>2</v>
      </c>
      <c r="E4" s="51">
        <v>1</v>
      </c>
      <c r="F4" s="51">
        <f t="shared" si="0"/>
        <v>2</v>
      </c>
      <c r="G4" s="50">
        <f t="shared" si="1"/>
        <v>6</v>
      </c>
    </row>
    <row r="5" spans="1:9" ht="15" thickBot="1" x14ac:dyDescent="0.35">
      <c r="F5" s="202" t="s">
        <v>54</v>
      </c>
      <c r="G5" s="201">
        <f>SUM(G3:G4)</f>
        <v>12</v>
      </c>
    </row>
    <row r="7" spans="1:9" ht="15.75" customHeight="1" x14ac:dyDescent="0.3"/>
    <row r="8" spans="1:9" ht="15" thickBot="1" x14ac:dyDescent="0.35">
      <c r="A8" s="290" t="s">
        <v>123</v>
      </c>
      <c r="B8" s="290"/>
      <c r="C8" s="290"/>
    </row>
    <row r="9" spans="1:9" ht="48.6" thickBot="1" x14ac:dyDescent="0.35">
      <c r="A9" s="189" t="s">
        <v>21</v>
      </c>
      <c r="B9" s="190" t="s">
        <v>128</v>
      </c>
      <c r="C9" s="191" t="s">
        <v>136</v>
      </c>
      <c r="D9" s="191" t="s">
        <v>137</v>
      </c>
      <c r="E9" s="191" t="s">
        <v>129</v>
      </c>
      <c r="F9" s="192" t="s">
        <v>130</v>
      </c>
    </row>
    <row r="10" spans="1:9" ht="16.8" thickBot="1" x14ac:dyDescent="0.35">
      <c r="A10" s="156" t="s">
        <v>134</v>
      </c>
      <c r="B10" s="195">
        <f>G3</f>
        <v>6</v>
      </c>
      <c r="C10" s="195">
        <v>1.2</v>
      </c>
      <c r="D10" s="195">
        <v>0.9</v>
      </c>
      <c r="E10" s="195">
        <v>1.87</v>
      </c>
      <c r="F10" s="196">
        <f>(B10*C10*D10*E10)</f>
        <v>12.117599999999999</v>
      </c>
      <c r="G10" s="118" t="s">
        <v>139</v>
      </c>
      <c r="H10" s="203">
        <f>F10/3600</f>
        <v>3.3660000000000001E-3</v>
      </c>
      <c r="I10" s="118" t="s">
        <v>138</v>
      </c>
    </row>
    <row r="11" spans="1:9" ht="16.8" thickBot="1" x14ac:dyDescent="0.35">
      <c r="A11" s="197" t="s">
        <v>135</v>
      </c>
      <c r="B11" s="195">
        <f>G4</f>
        <v>6</v>
      </c>
      <c r="C11" s="195">
        <v>1.2</v>
      </c>
      <c r="D11" s="195">
        <v>0.9</v>
      </c>
      <c r="E11" s="195">
        <v>2.71</v>
      </c>
      <c r="F11" s="196">
        <f>(B11*C11*D11*E11)</f>
        <v>17.560799999999997</v>
      </c>
      <c r="G11" s="118" t="s">
        <v>139</v>
      </c>
      <c r="H11" s="204">
        <f>F11/3600</f>
        <v>4.8779999999999995E-3</v>
      </c>
      <c r="I11" s="118" t="s">
        <v>138</v>
      </c>
    </row>
    <row r="12" spans="1:9" ht="16.8" thickBot="1" x14ac:dyDescent="0.35">
      <c r="A12" s="198"/>
      <c r="B12" s="198"/>
      <c r="C12" s="198"/>
      <c r="D12" s="199"/>
      <c r="E12" s="200" t="s">
        <v>132</v>
      </c>
      <c r="F12" s="201">
        <f>SUM(F10:F11)</f>
        <v>29.678399999999996</v>
      </c>
      <c r="H12" s="205">
        <f>SUM(H10:H11)</f>
        <v>8.2439999999999996E-3</v>
      </c>
    </row>
    <row r="27" ht="15.75" customHeight="1" x14ac:dyDescent="0.3"/>
    <row r="64" ht="32.25" customHeight="1" x14ac:dyDescent="0.3"/>
  </sheetData>
  <mergeCells count="2">
    <mergeCell ref="B3:B4"/>
    <mergeCell ref="A8:C8"/>
  </mergeCells>
  <pageMargins left="0.7" right="0.7" top="0.75" bottom="0.75" header="0.3" footer="0.3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Φύλλα εργασίας</vt:lpstr>
      </vt:variant>
      <vt:variant>
        <vt:i4>13</vt:i4>
      </vt:variant>
    </vt:vector>
  </HeadingPairs>
  <TitlesOfParts>
    <vt:vector size="13" baseType="lpstr">
      <vt:lpstr>λ-υλικών</vt:lpstr>
      <vt:lpstr>ΤΟΤΕΕ</vt:lpstr>
      <vt:lpstr>ΜΟΝΩΜΕΝΑ ΔΟΜΙΚΑ ΣΤΟΙΧΕΙΑ</vt:lpstr>
      <vt:lpstr>ΑΜΟΝΩΤΑ ΣΕ ΕΠΑΦΗ ΜΕ Ε.Α.</vt:lpstr>
      <vt:lpstr>ΑΜΟΝΩΤΑ ΣΕ ΕΠΑΦΗ ΜΕ Μ.Θ.Χ.</vt:lpstr>
      <vt:lpstr>επιμέτρηση κατακόρυφων</vt:lpstr>
      <vt:lpstr>συγκεντρωτικός κατακόρυφων</vt:lpstr>
      <vt:lpstr>επιμέτρηση οριζοντίων</vt:lpstr>
      <vt:lpstr>συγκεντρωτικός οριζοντίων</vt:lpstr>
      <vt:lpstr>συγκεντρωτικός κουφώματα</vt:lpstr>
      <vt:lpstr>θερμογέφυρες</vt:lpstr>
      <vt:lpstr>Um</vt:lpstr>
      <vt:lpstr>ακούσιος αερισμός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Windows User</dc:creator>
  <cp:lastModifiedBy>Ifigeneia Theodoridou</cp:lastModifiedBy>
  <dcterms:created xsi:type="dcterms:W3CDTF">2010-11-14T20:06:39Z</dcterms:created>
  <dcterms:modified xsi:type="dcterms:W3CDTF">2015-12-02T08:22:14Z</dcterms:modified>
</cp:coreProperties>
</file>