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0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<sst xmlns="http://schemas.openxmlformats.org/spreadsheetml/2006/main" count="10" uniqueCount="10">
  <si>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</si>
  <si>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mm</t>
  </si>
  <si>
    <t>y</t>
  </si>
  <si>
    <t xml:space="preserve">r = </t>
  </si>
  <si>
    <r>
      <t>r</t>
    </r>
    <r>
      <rPr>
        <vertAlign val="subscript"/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 xml:space="preserve"> = </t>
    </r>
  </si>
  <si>
    <t>0&lt;=t&lt;=1</t>
  </si>
  <si>
    <t>θ, rad</t>
  </si>
  <si>
    <t>θ, deg</t>
  </si>
  <si>
    <t>invφ =θ-φ</t>
  </si>
  <si>
    <r>
      <t>φ=tan</t>
    </r>
    <r>
      <rPr>
        <b/>
        <i/>
        <vertAlign val="superscript"/>
        <sz val="11"/>
        <color indexed="8"/>
        <rFont val="Calibri"/>
        <family val="2"/>
      </rPr>
      <t>-1</t>
    </r>
    <r>
      <rPr>
        <b/>
        <i/>
        <sz val="11"/>
        <color indexed="8"/>
        <rFont val="Calibri"/>
        <family val="2"/>
      </rPr>
      <t>(θ)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</si>
</sst>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6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6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9"/>
          <c:w val="0.7755"/>
          <c:h val="0.97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Sheet1!$F$2:$F$6</c:f>
              <c:numCache/>
            </c:numRef>
          </c:xVal>
          <c:yVal>
            <c:numRef>
              <c:f>Sheet1!$G$2:$G$6</c:f>
              <c:numCache/>
            </c:numRef>
          </c:yVal>
          <c:smooth val="1"/>
        </c:ser>
        <c:axId val="28858158"/>
        <c:axId val="58396831"/>
      </c:scatterChart>
      <c:val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6831"/>
        <c:crosses val="autoZero"/>
        <c:crossBetween val="midCat"/>
        <c:dispUnits/>
      </c:val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81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48"/>
          <c:w val="0.1677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19050</xdr:rowOff>
    </xdr:from>
    <xdr:to>
      <xdr:col>2</xdr:col>
      <xdr:colOff>828675</xdr:colOff>
      <xdr:row>28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324225"/>
          <a:ext cx="24384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8</xdr:row>
      <xdr:rowOff>57150</xdr:rowOff>
    </xdr:from>
    <xdr:to>
      <xdr:col>9</xdr:col>
      <xdr:colOff>800100</xdr:colOff>
      <xdr:row>21</xdr:row>
      <xdr:rowOff>95250</xdr:rowOff>
    </xdr:to>
    <xdr:graphicFrame>
      <xdr:nvGraphicFramePr>
        <xdr:cNvPr id="2" name="Chart 3"/>
        <xdr:cNvGraphicFramePr/>
      </xdr:nvGraphicFramePr>
      <xdr:xfrm>
        <a:off x="3943350" y="1609725"/>
        <a:ext cx="45720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0" width="12.8515625" style="0" customWidth="1"/>
  </cols>
  <sheetData>
    <row r="1" spans="1:7" ht="17.25">
      <c r="A1" s="8" t="s">
        <v>5</v>
      </c>
      <c r="B1" s="5" t="s">
        <v>7</v>
      </c>
      <c r="C1" s="8" t="s">
        <v>6</v>
      </c>
      <c r="D1" s="10" t="s">
        <v>9</v>
      </c>
      <c r="E1" s="6" t="s">
        <v>8</v>
      </c>
      <c r="F1" s="7" t="s">
        <v>0</v>
      </c>
      <c r="G1" s="7" t="s">
        <v>2</v>
      </c>
    </row>
    <row r="2" spans="1:7" ht="15">
      <c r="A2" s="9">
        <v>0</v>
      </c>
      <c r="B2" s="2">
        <f>C2/PI()*180</f>
        <v>0</v>
      </c>
      <c r="C2" s="9">
        <f>A2*PI()</f>
        <v>0</v>
      </c>
      <c r="D2" s="11">
        <f>ATAN(C2)</f>
        <v>0</v>
      </c>
      <c r="E2" s="3">
        <f>C2-D2</f>
        <v>0</v>
      </c>
      <c r="F2" s="4">
        <f>$B$9/COS(D2)*COS(E2)</f>
        <v>12.21600407021681</v>
      </c>
      <c r="G2" s="4">
        <f>$B$9/COS(D2)*SIN(E2)</f>
        <v>0</v>
      </c>
    </row>
    <row r="3" spans="1:7" ht="15">
      <c r="A3" s="9">
        <v>0.1</v>
      </c>
      <c r="B3" s="2">
        <f>C3/PI()*180</f>
        <v>18</v>
      </c>
      <c r="C3" s="9">
        <f>A3*PI()</f>
        <v>0.3141592653589793</v>
      </c>
      <c r="D3" s="11">
        <f>ATAN(C3)</f>
        <v>0.3043957973646151</v>
      </c>
      <c r="E3" s="3">
        <f>C3-D3</f>
        <v>0.009763467994364228</v>
      </c>
      <c r="F3" s="4">
        <f>$B$9/COS(D3)*COS(E3)</f>
        <v>12.804046691660226</v>
      </c>
      <c r="G3" s="4">
        <f>$B$9/COS(D3)*SIN(E3)</f>
        <v>0.12501587248976787</v>
      </c>
    </row>
    <row r="4" spans="1:7" ht="15">
      <c r="A4" s="9">
        <v>0.2</v>
      </c>
      <c r="B4" s="2">
        <f>C4/PI()*180</f>
        <v>36</v>
      </c>
      <c r="C4" s="9">
        <f>A4*PI()</f>
        <v>0.6283185307179586</v>
      </c>
      <c r="D4" s="11">
        <f>ATAN(C4)</f>
        <v>0.5609821161086238</v>
      </c>
      <c r="E4" s="3">
        <f>C4-D4</f>
        <v>0.06733641460933482</v>
      </c>
      <c r="F4" s="4">
        <f>$B$9/COS(D4)*COS(E4)</f>
        <v>14.394525127610892</v>
      </c>
      <c r="G4" s="4">
        <f>$B$9/COS(D4)*SIN(E4)</f>
        <v>0.9707433349118327</v>
      </c>
    </row>
    <row r="5" spans="1:7" ht="15">
      <c r="A5" s="9">
        <v>0.3</v>
      </c>
      <c r="B5" s="2">
        <f>C5/PI()*180</f>
        <v>54</v>
      </c>
      <c r="C5" s="9">
        <f>A5*PI()</f>
        <v>0.9424777960769379</v>
      </c>
      <c r="D5" s="11">
        <f>ATAN(C5)</f>
        <v>0.7557940161593075</v>
      </c>
      <c r="E5" s="3">
        <f>C5-D5</f>
        <v>0.1866837799176304</v>
      </c>
      <c r="F5" s="4">
        <f>$B$9/COS(D5)*COS(E5)</f>
        <v>16.494852583677915</v>
      </c>
      <c r="G5" s="4">
        <f>$B$9/COS(D5)*SIN(E5)</f>
        <v>3.115599548980979</v>
      </c>
    </row>
    <row r="6" spans="1:7" ht="15">
      <c r="A6" s="9">
        <v>0.4</v>
      </c>
      <c r="B6" s="2">
        <f>C6/PI()*180</f>
        <v>72</v>
      </c>
      <c r="C6" s="9">
        <f>A6*PI()</f>
        <v>1.2566370614359172</v>
      </c>
      <c r="D6" s="11">
        <f>ATAN(C6)</f>
        <v>0.8986370930563422</v>
      </c>
      <c r="E6" s="3">
        <f>C6-D6</f>
        <v>0.35799996837957504</v>
      </c>
      <c r="F6" s="4">
        <f>$B$9/COS(D6)*COS(E6)</f>
        <v>18.37470081529354</v>
      </c>
      <c r="G6" s="4">
        <f>$B$9/COS(D6)*SIN(E6)</f>
        <v>6.874364603698176</v>
      </c>
    </row>
    <row r="8" spans="1:4" ht="15">
      <c r="A8" t="s">
        <v>3</v>
      </c>
      <c r="B8" s="1">
        <v>13</v>
      </c>
      <c r="C8" s="1"/>
      <c r="D8" s="1"/>
    </row>
    <row r="9" spans="1:5" ht="18">
      <c r="A9" t="s">
        <v>4</v>
      </c>
      <c r="B9">
        <f>B8*COS(20/180*PI())</f>
        <v>12.21600407021681</v>
      </c>
      <c r="D9" s="1"/>
      <c r="E9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DSMT4" shapeId="357122" r:id="rId1"/>
    <oleObject progId="Equation.DSMT4" shapeId="3577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Patras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Papadopoulos</dc:creator>
  <cp:keywords/>
  <dc:description/>
  <cp:lastModifiedBy>Chris</cp:lastModifiedBy>
  <dcterms:created xsi:type="dcterms:W3CDTF">2011-04-14T07:02:58Z</dcterms:created>
  <dcterms:modified xsi:type="dcterms:W3CDTF">2011-04-14T13:35:34Z</dcterms:modified>
  <cp:category/>
  <cp:version/>
  <cp:contentType/>
  <cp:contentStatus/>
</cp:coreProperties>
</file>