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4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<sst xmlns="http://schemas.openxmlformats.org/spreadsheetml/2006/main" count="60" uniqueCount="45">
  <si>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r>
      <t>h</t>
    </r>
    <r>
      <rPr>
        <i/>
        <vertAlign val="subscript"/>
        <sz val="10"/>
        <rFont val="Arial"/>
        <family val="2"/>
      </rPr>
      <t xml:space="preserve">κ </t>
    </r>
    <r>
      <rPr>
        <i/>
        <sz val="10"/>
        <rFont val="Arial"/>
        <family val="2"/>
      </rPr>
      <t>= m =</t>
    </r>
  </si>
  <si>
    <r>
      <t>h</t>
    </r>
    <r>
      <rPr>
        <i/>
        <vertAlign val="subscript"/>
        <sz val="10"/>
        <rFont val="Arial"/>
        <family val="2"/>
      </rPr>
      <t xml:space="preserve">π </t>
    </r>
    <r>
      <rPr>
        <i/>
        <sz val="10"/>
        <rFont val="Arial"/>
        <family val="2"/>
      </rPr>
      <t>= 1.25m =</t>
    </r>
  </si>
  <si>
    <t>module</t>
  </si>
  <si>
    <t>Γωνία εξειλιγμένης, deg.</t>
  </si>
  <si>
    <t>Γωνία εξειλιγμένης, rad.</t>
  </si>
  <si>
    <t>Αρχική διάμετρος</t>
  </si>
  <si>
    <t>Εξωτερική διάμετρος</t>
  </si>
  <si>
    <r>
      <t>D</t>
    </r>
    <r>
      <rPr>
        <i/>
        <vertAlign val="subscript"/>
        <sz val="10"/>
        <rFont val="Arial"/>
        <family val="2"/>
      </rPr>
      <t>o</t>
    </r>
    <r>
      <rPr>
        <i/>
        <sz val="10"/>
        <rFont val="Arial"/>
        <family val="2"/>
      </rPr>
      <t xml:space="preserve"> = D + 2m = </t>
    </r>
  </si>
  <si>
    <t>mm</t>
  </si>
  <si>
    <t>deg</t>
  </si>
  <si>
    <t>rad</t>
  </si>
  <si>
    <t>D = mN =</t>
  </si>
  <si>
    <t>φ =</t>
  </si>
  <si>
    <t>m =</t>
  </si>
  <si>
    <r>
      <t>D</t>
    </r>
    <r>
      <rPr>
        <i/>
        <vertAlign val="subscript"/>
        <sz val="10"/>
        <rFont val="Arial"/>
        <family val="2"/>
      </rPr>
      <t>r</t>
    </r>
    <r>
      <rPr>
        <i/>
        <sz val="10"/>
        <rFont val="Arial"/>
        <family val="2"/>
      </rPr>
      <t xml:space="preserve"> = D - 2.5m =</t>
    </r>
  </si>
  <si>
    <r>
      <t>D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= D cosφ =</t>
    </r>
  </si>
  <si>
    <r>
      <t>φ</t>
    </r>
    <r>
      <rPr>
        <i/>
        <vertAlign val="subscript"/>
        <sz val="10"/>
        <rFont val="Arial"/>
        <family val="2"/>
      </rPr>
      <t xml:space="preserve">rad </t>
    </r>
    <r>
      <rPr>
        <i/>
        <sz val="10"/>
        <rFont val="Arial"/>
        <family val="2"/>
      </rPr>
      <t>=</t>
    </r>
  </si>
  <si>
    <t>δόντια</t>
  </si>
  <si>
    <t>Διάμετρος βάσης</t>
  </si>
  <si>
    <t>Διάμετρος ρίζας</t>
  </si>
  <si>
    <t>Βήμα αρχικού κύκλου</t>
  </si>
  <si>
    <t>p = mπ =</t>
  </si>
  <si>
    <t>Ύψος κεφαλής (addendum)</t>
  </si>
  <si>
    <t>Ύψος ποδός (dedendum)</t>
  </si>
  <si>
    <t>Βήμα κύκλου βάσης</t>
  </si>
  <si>
    <r>
      <t>p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= mπ cosφ =</t>
    </r>
  </si>
  <si>
    <t>Πάχος δοντιού στον αρχικό κύκλο</t>
  </si>
  <si>
    <t>t = mπ / 2 =</t>
  </si>
  <si>
    <t>Διάκεντρος</t>
  </si>
  <si>
    <t xml:space="preserve">α = m(N1+N2)/2 = </t>
  </si>
  <si>
    <r>
      <t>N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=</t>
    </r>
  </si>
  <si>
    <r>
      <t>N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</si>
  <si>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t>Αριθμός δοντιών pinion</t>
  </si>
  <si>
    <t>Αριθμός δοντιών gear</t>
  </si>
  <si>
    <t>Λόγος επαφής</t>
  </si>
  <si>
    <t xml:space="preserve">Δα = </t>
  </si>
  <si>
    <t>Μεταβολή στη διάκεντρο</t>
  </si>
  <si>
    <t>Β = 2(Δα)tanφ</t>
  </si>
  <si>
    <t>Τζόγος Β (γραμμικός) στον αρχικό κύκλο, από μεταβολή στην διάκεντρο</t>
  </si>
  <si>
    <t>Τζόγος Β (γραμμικός) στον αρχικό κύκλο, από μεταβολή στο πάχος του δοντιού</t>
  </si>
  <si>
    <t xml:space="preserve">B = Δt = </t>
  </si>
  <si>
    <t xml:space="preserve"> </t>
  </si>
  <si>
    <r>
      <t xml:space="preserve">Τζόγος </t>
    </r>
    <r>
      <rPr>
        <i/>
        <sz val="10"/>
        <rFont val="Arial"/>
        <family val="2"/>
      </rPr>
      <t>Β</t>
    </r>
    <r>
      <rPr>
        <vertAlign val="subscript"/>
        <sz val="10"/>
        <rFont val="Arial"/>
        <family val="2"/>
      </rPr>
      <t>La</t>
    </r>
    <r>
      <rPr>
        <sz val="10"/>
        <rFont val="Arial"/>
        <family val="0"/>
      </rPr>
      <t xml:space="preserve"> (γραμμικός) σττη γραμμή δράσης </t>
    </r>
    <r>
      <rPr>
        <i/>
        <sz val="10"/>
        <rFont val="Arial"/>
        <family val="2"/>
      </rPr>
      <t>La</t>
    </r>
    <r>
      <rPr>
        <sz val="10"/>
        <rFont val="Arial"/>
        <family val="0"/>
      </rPr>
      <t>, από τον γραμμικό τζόγο στον αρχικό κύκλο</t>
    </r>
  </si>
  <si>
    <r>
      <t>Β</t>
    </r>
    <r>
      <rPr>
        <i/>
        <vertAlign val="subscript"/>
        <sz val="10"/>
        <rFont val="Arial"/>
        <family val="2"/>
      </rPr>
      <t>La</t>
    </r>
    <r>
      <rPr>
        <i/>
        <sz val="10"/>
        <rFont val="Arial"/>
        <family val="2"/>
      </rPr>
      <t xml:space="preserve"> = B cos φ</t>
    </r>
  </si>
  <si>
    <t>Πίνακας: Σχέσεις μεγεθών μετωπικών οδοντωτών τροχών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</si>
</sst>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vertAlign val="sub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G16" sqref="G16"/>
    </sheetView>
  </sheetViews>
  <sheetFormatPr defaultColWidth="9.140625" defaultRowHeight="13.5" customHeight="1"/>
  <cols>
    <col min="1" max="1" width="33.7109375" style="2" customWidth="1"/>
    <col min="2" max="2" width="16.57421875" style="3" customWidth="1"/>
    <col min="3" max="3" width="7.140625" style="3" customWidth="1"/>
    <col min="4" max="4" width="7.140625" style="1" customWidth="1"/>
    <col min="5" max="16384" width="9.140625" style="1" customWidth="1"/>
  </cols>
  <sheetData>
    <row r="1" spans="1:4" ht="27.75" customHeight="1" thickBot="1">
      <c r="A1" s="16" t="s">
        <v>44</v>
      </c>
      <c r="B1" s="17"/>
      <c r="C1" s="17"/>
      <c r="D1" s="18"/>
    </row>
    <row r="2" spans="1:4" ht="13.5" customHeight="1">
      <c r="A2" s="12" t="s">
        <v>32</v>
      </c>
      <c r="B2" s="13" t="s">
        <v>30</v>
      </c>
      <c r="C2" s="14">
        <v>20</v>
      </c>
      <c r="D2" s="15" t="s">
        <v>17</v>
      </c>
    </row>
    <row r="3" spans="1:4" ht="13.5" customHeight="1">
      <c r="A3" s="7" t="s">
        <v>33</v>
      </c>
      <c r="B3" s="4" t="s">
        <v>31</v>
      </c>
      <c r="C3" s="5">
        <v>40</v>
      </c>
      <c r="D3" s="8" t="s">
        <v>17</v>
      </c>
    </row>
    <row r="4" spans="1:4" ht="13.5" customHeight="1">
      <c r="A4" s="7" t="s">
        <v>2</v>
      </c>
      <c r="B4" s="4" t="s">
        <v>13</v>
      </c>
      <c r="C4" s="5">
        <v>3</v>
      </c>
      <c r="D4" s="8" t="s">
        <v>8</v>
      </c>
    </row>
    <row r="5" spans="1:4" ht="13.5" customHeight="1">
      <c r="A5" s="7" t="s">
        <v>3</v>
      </c>
      <c r="B5" s="4" t="s">
        <v>12</v>
      </c>
      <c r="C5" s="5">
        <v>20</v>
      </c>
      <c r="D5" s="8" t="s">
        <v>9</v>
      </c>
    </row>
    <row r="6" spans="1:4" ht="13.5" customHeight="1">
      <c r="A6" s="7" t="s">
        <v>4</v>
      </c>
      <c r="B6" s="4" t="s">
        <v>16</v>
      </c>
      <c r="C6" s="6">
        <f>C5*PI()/180</f>
        <v>0.3490658503988659</v>
      </c>
      <c r="D6" s="8" t="s">
        <v>10</v>
      </c>
    </row>
    <row r="7" spans="1:4" ht="13.5" customHeight="1">
      <c r="A7" s="7" t="s">
        <v>22</v>
      </c>
      <c r="B7" s="4" t="s">
        <v>0</v>
      </c>
      <c r="C7" s="6">
        <f>C4</f>
        <v>3</v>
      </c>
      <c r="D7" s="8" t="s">
        <v>8</v>
      </c>
    </row>
    <row r="8" spans="1:4" ht="13.5" customHeight="1">
      <c r="A8" s="7" t="s">
        <v>23</v>
      </c>
      <c r="B8" s="4" t="s">
        <v>1</v>
      </c>
      <c r="C8" s="6">
        <f>1.25*C4</f>
        <v>3.75</v>
      </c>
      <c r="D8" s="8" t="s">
        <v>8</v>
      </c>
    </row>
    <row r="9" spans="1:4" ht="13.5" customHeight="1">
      <c r="A9" s="7" t="s">
        <v>5</v>
      </c>
      <c r="B9" s="4" t="s">
        <v>11</v>
      </c>
      <c r="C9" s="6">
        <f>C4*C2</f>
        <v>60</v>
      </c>
      <c r="D9" s="8" t="s">
        <v>8</v>
      </c>
    </row>
    <row r="10" spans="1:4" ht="13.5" customHeight="1">
      <c r="A10" s="7" t="s">
        <v>6</v>
      </c>
      <c r="B10" s="4" t="s">
        <v>7</v>
      </c>
      <c r="C10" s="6">
        <f>C9+2*C4</f>
        <v>66</v>
      </c>
      <c r="D10" s="8" t="s">
        <v>8</v>
      </c>
    </row>
    <row r="11" spans="1:4" ht="13.5" customHeight="1">
      <c r="A11" s="7" t="s">
        <v>18</v>
      </c>
      <c r="B11" s="4" t="s">
        <v>15</v>
      </c>
      <c r="C11" s="6">
        <f>C9*COS(C6)</f>
        <v>56.381557247154504</v>
      </c>
      <c r="D11" s="8" t="s">
        <v>8</v>
      </c>
    </row>
    <row r="12" spans="1:4" ht="13.5" customHeight="1">
      <c r="A12" s="7" t="s">
        <v>19</v>
      </c>
      <c r="B12" s="4" t="s">
        <v>14</v>
      </c>
      <c r="C12" s="6">
        <f>C9-2.5*C4</f>
        <v>52.5</v>
      </c>
      <c r="D12" s="8" t="s">
        <v>8</v>
      </c>
    </row>
    <row r="13" spans="1:4" ht="13.5" customHeight="1">
      <c r="A13" s="7" t="s">
        <v>20</v>
      </c>
      <c r="B13" s="4" t="s">
        <v>21</v>
      </c>
      <c r="C13" s="4">
        <f>C4*PI()</f>
        <v>9.42477796076938</v>
      </c>
      <c r="D13" s="8" t="s">
        <v>8</v>
      </c>
    </row>
    <row r="14" spans="1:4" ht="13.5" customHeight="1">
      <c r="A14" s="7" t="s">
        <v>24</v>
      </c>
      <c r="B14" s="4" t="s">
        <v>25</v>
      </c>
      <c r="C14" s="4">
        <f>C13*COS(C6)</f>
        <v>8.856394302280648</v>
      </c>
      <c r="D14" s="8" t="s">
        <v>8</v>
      </c>
    </row>
    <row r="15" spans="1:4" ht="13.5" customHeight="1">
      <c r="A15" s="7" t="s">
        <v>26</v>
      </c>
      <c r="B15" s="4" t="s">
        <v>27</v>
      </c>
      <c r="C15" s="4">
        <f>PI()*C4/2</f>
        <v>4.71238898038469</v>
      </c>
      <c r="D15" s="8" t="s">
        <v>8</v>
      </c>
    </row>
    <row r="16" spans="1:4" ht="13.5" customHeight="1">
      <c r="A16" s="7" t="s">
        <v>28</v>
      </c>
      <c r="B16" s="4" t="s">
        <v>29</v>
      </c>
      <c r="C16" s="4">
        <f>C4*(C2+C3)/2</f>
        <v>90</v>
      </c>
      <c r="D16" s="8" t="s">
        <v>8</v>
      </c>
    </row>
    <row r="17" spans="1:4" ht="13.5" customHeight="1">
      <c r="A17" s="7" t="s">
        <v>34</v>
      </c>
      <c r="B17" s="4"/>
      <c r="C17" s="4"/>
      <c r="D17" s="8"/>
    </row>
    <row r="18" spans="1:4" ht="13.5" customHeight="1">
      <c r="A18" s="7" t="s">
        <v>36</v>
      </c>
      <c r="B18" s="4" t="s">
        <v>35</v>
      </c>
      <c r="C18" s="4">
        <v>1</v>
      </c>
      <c r="D18" s="8" t="s">
        <v>8</v>
      </c>
    </row>
    <row r="19" spans="1:4" ht="39" customHeight="1">
      <c r="A19" s="7" t="s">
        <v>38</v>
      </c>
      <c r="B19" s="4" t="s">
        <v>37</v>
      </c>
      <c r="C19" s="4">
        <f>2*C18*TAN(C6)</f>
        <v>0.7279404685324047</v>
      </c>
      <c r="D19" s="8" t="s">
        <v>8</v>
      </c>
    </row>
    <row r="20" spans="1:4" ht="40.5" customHeight="1">
      <c r="A20" s="7" t="s">
        <v>39</v>
      </c>
      <c r="B20" s="4" t="s">
        <v>40</v>
      </c>
      <c r="C20" s="4">
        <v>1</v>
      </c>
      <c r="D20" s="8" t="s">
        <v>8</v>
      </c>
    </row>
    <row r="21" spans="1:4" ht="49.5" customHeight="1" thickBot="1">
      <c r="A21" s="9" t="s">
        <v>42</v>
      </c>
      <c r="B21" s="10" t="s">
        <v>43</v>
      </c>
      <c r="C21" s="10">
        <f>C19*COS(C6)</f>
        <v>0.6840402866513374</v>
      </c>
      <c r="D21" s="11" t="s">
        <v>8</v>
      </c>
    </row>
    <row r="22" ht="13.5" customHeight="1">
      <c r="C22" s="3" t="s">
        <v>41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dcterms:created xsi:type="dcterms:W3CDTF">2005-03-27T07:47:56Z</dcterms:created>
  <dcterms:modified xsi:type="dcterms:W3CDTF">2005-03-27T13:13:46Z</dcterms:modified>
  <cp:category/>
  <cp:version/>
  <cp:contentType/>
  <cp:contentStatus/>
</cp:coreProperties>
</file>