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970ab324dd09032/Desktop/sss15/ma8imata/sfb_covid/MA8HMATA/NUM_ANAL/"/>
    </mc:Choice>
  </mc:AlternateContent>
  <xr:revisionPtr revIDLastSave="0" documentId="8_{3A585ACF-2A4A-46ED-A7C0-F9667B3E38DA}" xr6:coauthVersionLast="46" xr6:coauthVersionMax="46" xr10:uidLastSave="{00000000-0000-0000-0000-000000000000}"/>
  <bookViews>
    <workbookView xWindow="-108" yWindow="-108" windowWidth="23256" windowHeight="12576" activeTab="1" xr2:uid="{A6BDB0B6-7562-48DE-AFD8-11E89FE7D210}"/>
  </bookViews>
  <sheets>
    <sheet name="Integral_F(x)" sheetId="1" r:id="rId1"/>
    <sheet name="Integral_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F5" i="2" s="1"/>
  <c r="E6" i="2"/>
  <c r="F6" i="2" s="1"/>
  <c r="E7" i="2"/>
  <c r="F7" i="2" s="1"/>
  <c r="E8" i="2"/>
  <c r="F8" i="2" s="1"/>
  <c r="E9" i="2"/>
  <c r="F9" i="2" s="1"/>
  <c r="E4" i="2"/>
  <c r="F4" i="2" s="1"/>
  <c r="D5" i="2"/>
  <c r="D6" i="2"/>
  <c r="D7" i="2"/>
  <c r="D8" i="2"/>
  <c r="D9" i="2"/>
  <c r="D4" i="2"/>
  <c r="D10" i="2" s="1"/>
  <c r="H22" i="1"/>
  <c r="G22" i="1"/>
  <c r="C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4" i="1"/>
  <c r="E5" i="1"/>
  <c r="G5" i="1" l="1"/>
  <c r="E6" i="1"/>
  <c r="H5" i="1" l="1"/>
  <c r="H6" i="1"/>
  <c r="E7" i="1"/>
  <c r="G6" i="1" l="1"/>
  <c r="G7" i="1"/>
  <c r="E8" i="1"/>
  <c r="H7" i="1" l="1"/>
  <c r="G8" i="1"/>
  <c r="E9" i="1"/>
  <c r="H8" i="1" l="1"/>
  <c r="H9" i="1"/>
  <c r="E10" i="1"/>
  <c r="G9" i="1" l="1"/>
  <c r="G10" i="1"/>
  <c r="E11" i="1"/>
  <c r="H10" i="1" l="1"/>
  <c r="H11" i="1"/>
  <c r="E12" i="1"/>
  <c r="G11" i="1" l="1"/>
  <c r="G12" i="1"/>
  <c r="E13" i="1"/>
  <c r="G13" i="1" l="1"/>
  <c r="H12" i="1"/>
  <c r="E14" i="1"/>
  <c r="H14" i="1" l="1"/>
  <c r="H13" i="1"/>
  <c r="E15" i="1"/>
  <c r="G15" i="1" l="1"/>
  <c r="G14" i="1"/>
  <c r="E16" i="1"/>
  <c r="G16" i="1" l="1"/>
  <c r="H15" i="1"/>
  <c r="E17" i="1"/>
  <c r="H16" i="1" l="1"/>
  <c r="G17" i="1"/>
  <c r="E18" i="1"/>
  <c r="H17" i="1" l="1"/>
  <c r="G18" i="1"/>
  <c r="E19" i="1"/>
  <c r="H18" i="1" l="1"/>
  <c r="H19" i="1"/>
  <c r="E20" i="1"/>
  <c r="G19" i="1" l="1"/>
  <c r="G20" i="1"/>
  <c r="G21" i="1" s="1"/>
  <c r="H20" i="1" l="1"/>
  <c r="H21" i="1" s="1"/>
  <c r="H43" i="1" l="1"/>
  <c r="H44" i="1" s="1"/>
  <c r="G43" i="1"/>
  <c r="G44" i="1" s="1"/>
</calcChain>
</file>

<file path=xl/sharedStrings.xml><?xml version="1.0" encoding="utf-8"?>
<sst xmlns="http://schemas.openxmlformats.org/spreadsheetml/2006/main" count="18" uniqueCount="17">
  <si>
    <t>[a,b] = [0,8]</t>
  </si>
  <si>
    <t>h=</t>
  </si>
  <si>
    <t>X</t>
  </si>
  <si>
    <t>f(X)</t>
  </si>
  <si>
    <t>AREA RECT</t>
  </si>
  <si>
    <t>INTEGRAL</t>
  </si>
  <si>
    <t>f(0,5)=-0,50</t>
  </si>
  <si>
    <t>AREA TRAP.</t>
  </si>
  <si>
    <t>ERROR(%)</t>
  </si>
  <si>
    <t>F(X)=2LN(X+1)</t>
  </si>
  <si>
    <t>f(x)=2/(x+1)</t>
  </si>
  <si>
    <t>t</t>
  </si>
  <si>
    <t>C(t)</t>
  </si>
  <si>
    <t>EMB. TRAP.</t>
  </si>
  <si>
    <t>h</t>
  </si>
  <si>
    <t>h^2</t>
  </si>
  <si>
    <t>Αρα, το ολοκλήρωμα είναι 176,89 με σφάλμα + ή - 6,3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</si>
</sst>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color rgb="FF00B05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 textRotation="90"/>
    </xf>
    <xf numFmtId="2" fontId="2" fillId="0" borderId="0" xfId="0" applyNumberFormat="1" applyFont="1"/>
    <xf numFmtId="0" fontId="2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1" fillId="0" borderId="8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0" fillId="2" borderId="9" xfId="0" applyFill="1" applyBorder="1"/>
    <xf numFmtId="2" fontId="2" fillId="2" borderId="1" xfId="0" applyNumberFormat="1" applyFont="1" applyFill="1" applyBorder="1"/>
    <xf numFmtId="0" fontId="1" fillId="0" borderId="0" xfId="0" applyFont="1" applyAlignment="1">
      <alignment horizontal="center"/>
    </xf>
    <xf numFmtId="10" fontId="3" fillId="0" borderId="0" xfId="0" applyNumberFormat="1" applyFont="1"/>
    <xf numFmtId="164" fontId="0" fillId="0" borderId="0" xfId="0" applyNumberFormat="1" applyAlignment="1">
      <alignment horizontal="center"/>
    </xf>
    <xf numFmtId="0" fontId="4" fillId="0" borderId="5" xfId="0" applyFont="1" applyBorder="1"/>
    <xf numFmtId="0" fontId="5" fillId="0" borderId="8" xfId="0" applyFont="1" applyBorder="1"/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'Integral_F(x)'!$E$4:$E$20</c:f>
              <c:numCache>
                <c:formatCode>0.00</c:formatCode>
                <c:ptCount val="1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</c:numCache>
            </c:numRef>
          </c:xVal>
          <c:yVal>
            <c:numRef>
              <c:f>'Integral_F(x)'!$F$4:$F$20</c:f>
              <c:numCache>
                <c:formatCode>0.00</c:formatCode>
                <c:ptCount val="17"/>
                <c:pt idx="0">
                  <c:v>2</c:v>
                </c:pt>
                <c:pt idx="1">
                  <c:v>1.3333333333333333</c:v>
                </c:pt>
                <c:pt idx="2">
                  <c:v>1</c:v>
                </c:pt>
                <c:pt idx="3">
                  <c:v>0.8</c:v>
                </c:pt>
                <c:pt idx="4">
                  <c:v>0.66666666666666663</c:v>
                </c:pt>
                <c:pt idx="5">
                  <c:v>0.5714285714285714</c:v>
                </c:pt>
                <c:pt idx="6">
                  <c:v>0.5</c:v>
                </c:pt>
                <c:pt idx="7">
                  <c:v>0.44444444444444442</c:v>
                </c:pt>
                <c:pt idx="8">
                  <c:v>0.4</c:v>
                </c:pt>
                <c:pt idx="9">
                  <c:v>0.36363636363636365</c:v>
                </c:pt>
                <c:pt idx="10">
                  <c:v>0.33333333333333331</c:v>
                </c:pt>
                <c:pt idx="11">
                  <c:v>0.30769230769230771</c:v>
                </c:pt>
                <c:pt idx="12">
                  <c:v>0.2857142857142857</c:v>
                </c:pt>
                <c:pt idx="13">
                  <c:v>0.26666666666666666</c:v>
                </c:pt>
                <c:pt idx="14">
                  <c:v>0.25</c:v>
                </c:pt>
                <c:pt idx="15">
                  <c:v>0.23529411764705882</c:v>
                </c:pt>
                <c:pt idx="16">
                  <c:v>0.22222222222222221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4C-4D34-97B2-EE0B0F06E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7216448"/>
        <c:axId val="637221696"/>
      </c:scatterChart>
      <c:valAx>
        <c:axId val="637216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37221696"/>
        <c:crosses val="autoZero"/>
        <c:crossBetween val="midCat"/>
      </c:valAx>
      <c:valAx>
        <c:axId val="63722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f(X)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37216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Integral_data!$B$3:$B$9</c:f>
              <c:numCache>
                <c:formatCode>0.0</c:formatCode>
                <c:ptCount val="7"/>
                <c:pt idx="0">
                  <c:v>0</c:v>
                </c:pt>
                <c:pt idx="1">
                  <c:v>1.2</c:v>
                </c:pt>
                <c:pt idx="2">
                  <c:v>3.7</c:v>
                </c:pt>
                <c:pt idx="3">
                  <c:v>4.9000000000000004</c:v>
                </c:pt>
                <c:pt idx="4">
                  <c:v>7</c:v>
                </c:pt>
                <c:pt idx="5">
                  <c:v>8.1999999999999993</c:v>
                </c:pt>
                <c:pt idx="6">
                  <c:v>10</c:v>
                </c:pt>
              </c:numCache>
            </c:numRef>
          </c:xVal>
          <c:yVal>
            <c:numRef>
              <c:f>Integral_data!$C$3:$C$9</c:f>
              <c:numCache>
                <c:formatCode>0.00</c:formatCode>
                <c:ptCount val="7"/>
                <c:pt idx="0">
                  <c:v>2.35</c:v>
                </c:pt>
                <c:pt idx="1">
                  <c:v>4.18</c:v>
                </c:pt>
                <c:pt idx="2">
                  <c:v>9.11</c:v>
                </c:pt>
                <c:pt idx="3">
                  <c:v>14.77</c:v>
                </c:pt>
                <c:pt idx="4">
                  <c:v>25</c:v>
                </c:pt>
                <c:pt idx="5">
                  <c:v>32.22</c:v>
                </c:pt>
                <c:pt idx="6">
                  <c:v>41.05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19-4C5C-8929-C76B23206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308104"/>
        <c:axId val="640308432"/>
      </c:scatterChart>
      <c:valAx>
        <c:axId val="640308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40308432"/>
        <c:crosses val="autoZero"/>
        <c:crossBetween val="midCat"/>
      </c:valAx>
      <c:valAx>
        <c:axId val="64030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40308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480060</xdr:colOff>
      <xdr:row>0</xdr:row>
      <xdr:rowOff>118110</xdr:rowOff>
    </xdr:from>
    <xdr:to>
      <xdr:col>16</xdr:col>
      <xdr:colOff>175260</xdr:colOff>
      <xdr:row>15</xdr:row>
      <xdr:rowOff>118110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1BE216C-2226-45BD-B832-1A27B9A302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274320</xdr:colOff>
      <xdr:row>0</xdr:row>
      <xdr:rowOff>95250</xdr:rowOff>
    </xdr:from>
    <xdr:to>
      <xdr:col>14</xdr:col>
      <xdr:colOff>579120</xdr:colOff>
      <xdr:row>15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DD0D21-DDA0-4ACC-906E-DF83A82CA1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134E4-6EA3-4186-8273-A9AF3725E02F}">
  <dimension ref="B1:H44"/>
  <sheetViews>
    <sheetView workbookViewId="0">
      <selection activeCell="I24" sqref="I24"/>
    </sheetView>
  </sheetViews>
  <sheetFormatPr defaultRowHeight="14.4" x14ac:dyDescent="0.3"/>
  <cols>
    <col min="1" max="1" width="4.88671875" customWidth="1"/>
    <col min="3" max="3" width="8.21875" customWidth="1"/>
    <col min="5" max="6" width="8.88671875" style="2"/>
    <col min="7" max="7" width="10" bestFit="1" customWidth="1"/>
    <col min="8" max="8" width="10.5546875" bestFit="1" customWidth="1"/>
  </cols>
  <sheetData>
    <row r="1" spans="2:8" ht="15" thickBot="1" x14ac:dyDescent="0.35"/>
    <row r="2" spans="2:8" x14ac:dyDescent="0.3">
      <c r="B2" s="12" t="s">
        <v>10</v>
      </c>
      <c r="C2" s="13"/>
    </row>
    <row r="3" spans="2:8" x14ac:dyDescent="0.3">
      <c r="B3" s="14" t="s">
        <v>0</v>
      </c>
      <c r="C3" s="15"/>
      <c r="E3" s="4" t="s">
        <v>2</v>
      </c>
      <c r="F3" s="4" t="s">
        <v>3</v>
      </c>
      <c r="G3" s="11" t="s">
        <v>4</v>
      </c>
      <c r="H3" s="11" t="s">
        <v>7</v>
      </c>
    </row>
    <row r="4" spans="2:8" x14ac:dyDescent="0.3">
      <c r="B4" s="16" t="s">
        <v>1</v>
      </c>
      <c r="C4" s="17">
        <v>0.5</v>
      </c>
      <c r="E4" s="3">
        <v>0</v>
      </c>
      <c r="F4" s="3">
        <f>2/(E4+1)</f>
        <v>2</v>
      </c>
      <c r="G4" s="1"/>
      <c r="H4" s="1"/>
    </row>
    <row r="5" spans="2:8" x14ac:dyDescent="0.3">
      <c r="B5" s="14"/>
      <c r="C5" s="15"/>
      <c r="E5" s="3">
        <f>E4+$C$4</f>
        <v>0.5</v>
      </c>
      <c r="F5" s="3">
        <f t="shared" ref="F5:F20" si="0">2/(E5+1)</f>
        <v>1.3333333333333333</v>
      </c>
      <c r="G5" s="1">
        <f>(E5-E4)*F5</f>
        <v>0.66666666666666663</v>
      </c>
      <c r="H5" s="1">
        <f>(E5-E4)*(F5+F4)/2</f>
        <v>0.83333333333333326</v>
      </c>
    </row>
    <row r="6" spans="2:8" ht="15" thickBot="1" x14ac:dyDescent="0.35">
      <c r="B6" s="24" t="s">
        <v>9</v>
      </c>
      <c r="C6" s="23"/>
      <c r="E6" s="3">
        <f t="shared" ref="E6:E19" si="1">E5+$C$4</f>
        <v>1</v>
      </c>
      <c r="F6" s="3">
        <f t="shared" si="0"/>
        <v>1</v>
      </c>
      <c r="G6" s="1">
        <f t="shared" ref="G6:G20" si="2">(E6-E5)*F6</f>
        <v>0.5</v>
      </c>
      <c r="H6" s="1">
        <f t="shared" ref="H6:H20" si="3">(E6-E5)*(F6+F5)/2</f>
        <v>0.58333333333333326</v>
      </c>
    </row>
    <row r="7" spans="2:8" ht="15" thickBot="1" x14ac:dyDescent="0.35">
      <c r="B7" s="18" t="s">
        <v>5</v>
      </c>
      <c r="C7" s="19">
        <f>2*LN(8+1)-2*LN(0+1)</f>
        <v>4.3944491546724391</v>
      </c>
      <c r="E7" s="3">
        <f t="shared" si="1"/>
        <v>1.5</v>
      </c>
      <c r="F7" s="3">
        <f t="shared" si="0"/>
        <v>0.8</v>
      </c>
      <c r="G7" s="1">
        <f t="shared" si="2"/>
        <v>0.4</v>
      </c>
      <c r="H7" s="1">
        <f t="shared" si="3"/>
        <v>0.45</v>
      </c>
    </row>
    <row r="8" spans="2:8" x14ac:dyDescent="0.3">
      <c r="E8" s="3">
        <f t="shared" si="1"/>
        <v>2</v>
      </c>
      <c r="F8" s="3">
        <f t="shared" si="0"/>
        <v>0.66666666666666663</v>
      </c>
      <c r="G8" s="1">
        <f t="shared" si="2"/>
        <v>0.33333333333333331</v>
      </c>
      <c r="H8" s="1">
        <f t="shared" si="3"/>
        <v>0.3666666666666667</v>
      </c>
    </row>
    <row r="9" spans="2:8" x14ac:dyDescent="0.3">
      <c r="E9" s="3">
        <f t="shared" si="1"/>
        <v>2.5</v>
      </c>
      <c r="F9" s="3">
        <f t="shared" si="0"/>
        <v>0.5714285714285714</v>
      </c>
      <c r="G9" s="1">
        <f t="shared" si="2"/>
        <v>0.2857142857142857</v>
      </c>
      <c r="H9" s="1">
        <f t="shared" si="3"/>
        <v>0.30952380952380953</v>
      </c>
    </row>
    <row r="10" spans="2:8" x14ac:dyDescent="0.3">
      <c r="E10" s="3">
        <f t="shared" si="1"/>
        <v>3</v>
      </c>
      <c r="F10" s="3">
        <f t="shared" si="0"/>
        <v>0.5</v>
      </c>
      <c r="G10" s="1">
        <f t="shared" si="2"/>
        <v>0.25</v>
      </c>
      <c r="H10" s="1">
        <f t="shared" si="3"/>
        <v>0.26785714285714285</v>
      </c>
    </row>
    <row r="11" spans="2:8" x14ac:dyDescent="0.3">
      <c r="E11" s="3">
        <f t="shared" si="1"/>
        <v>3.5</v>
      </c>
      <c r="F11" s="3">
        <f t="shared" si="0"/>
        <v>0.44444444444444442</v>
      </c>
      <c r="G11" s="1">
        <f t="shared" si="2"/>
        <v>0.22222222222222221</v>
      </c>
      <c r="H11" s="1">
        <f t="shared" si="3"/>
        <v>0.2361111111111111</v>
      </c>
    </row>
    <row r="12" spans="2:8" x14ac:dyDescent="0.3">
      <c r="E12" s="3">
        <f t="shared" si="1"/>
        <v>4</v>
      </c>
      <c r="F12" s="3">
        <f t="shared" si="0"/>
        <v>0.4</v>
      </c>
      <c r="G12" s="1">
        <f t="shared" si="2"/>
        <v>0.2</v>
      </c>
      <c r="H12" s="1">
        <f t="shared" si="3"/>
        <v>0.21111111111111111</v>
      </c>
    </row>
    <row r="13" spans="2:8" x14ac:dyDescent="0.3">
      <c r="E13" s="3">
        <f t="shared" si="1"/>
        <v>4.5</v>
      </c>
      <c r="F13" s="3">
        <f t="shared" si="0"/>
        <v>0.36363636363636365</v>
      </c>
      <c r="G13" s="1">
        <f t="shared" si="2"/>
        <v>0.18181818181818182</v>
      </c>
      <c r="H13" s="1">
        <f t="shared" si="3"/>
        <v>0.19090909090909092</v>
      </c>
    </row>
    <row r="14" spans="2:8" x14ac:dyDescent="0.3">
      <c r="E14" s="3">
        <f t="shared" si="1"/>
        <v>5</v>
      </c>
      <c r="F14" s="3">
        <f t="shared" si="0"/>
        <v>0.33333333333333331</v>
      </c>
      <c r="G14" s="1">
        <f t="shared" si="2"/>
        <v>0.16666666666666666</v>
      </c>
      <c r="H14" s="1">
        <f t="shared" si="3"/>
        <v>0.17424242424242425</v>
      </c>
    </row>
    <row r="15" spans="2:8" x14ac:dyDescent="0.3">
      <c r="E15" s="3">
        <f t="shared" si="1"/>
        <v>5.5</v>
      </c>
      <c r="F15" s="3">
        <f t="shared" si="0"/>
        <v>0.30769230769230771</v>
      </c>
      <c r="G15" s="1">
        <f t="shared" si="2"/>
        <v>0.15384615384615385</v>
      </c>
      <c r="H15" s="1">
        <f t="shared" si="3"/>
        <v>0.16025641025641024</v>
      </c>
    </row>
    <row r="16" spans="2:8" x14ac:dyDescent="0.3">
      <c r="E16" s="3">
        <f>E15+$C$4</f>
        <v>6</v>
      </c>
      <c r="F16" s="3">
        <f t="shared" si="0"/>
        <v>0.2857142857142857</v>
      </c>
      <c r="G16" s="1">
        <f t="shared" si="2"/>
        <v>0.14285714285714285</v>
      </c>
      <c r="H16" s="1">
        <f t="shared" si="3"/>
        <v>0.14835164835164835</v>
      </c>
    </row>
    <row r="17" spans="2:8" ht="15" thickBot="1" x14ac:dyDescent="0.35">
      <c r="E17" s="3">
        <f t="shared" si="1"/>
        <v>6.5</v>
      </c>
      <c r="F17" s="3">
        <f t="shared" si="0"/>
        <v>0.26666666666666666</v>
      </c>
      <c r="G17" s="1">
        <f t="shared" si="2"/>
        <v>0.13333333333333333</v>
      </c>
      <c r="H17" s="1">
        <f t="shared" si="3"/>
        <v>0.1380952380952381</v>
      </c>
    </row>
    <row r="18" spans="2:8" x14ac:dyDescent="0.3">
      <c r="B18" s="9" t="s">
        <v>6</v>
      </c>
      <c r="C18" s="5"/>
      <c r="E18" s="3">
        <f t="shared" si="1"/>
        <v>7</v>
      </c>
      <c r="F18" s="3">
        <f t="shared" si="0"/>
        <v>0.25</v>
      </c>
      <c r="G18" s="1">
        <f t="shared" si="2"/>
        <v>0.125</v>
      </c>
      <c r="H18" s="1">
        <f t="shared" si="3"/>
        <v>0.12916666666666665</v>
      </c>
    </row>
    <row r="19" spans="2:8" x14ac:dyDescent="0.3">
      <c r="B19" s="9"/>
      <c r="C19" s="6"/>
      <c r="E19" s="3">
        <f t="shared" si="1"/>
        <v>7.5</v>
      </c>
      <c r="F19" s="3">
        <f t="shared" si="0"/>
        <v>0.23529411764705882</v>
      </c>
      <c r="G19" s="1">
        <f t="shared" si="2"/>
        <v>0.11764705882352941</v>
      </c>
      <c r="H19" s="1">
        <f t="shared" si="3"/>
        <v>0.12132352941176471</v>
      </c>
    </row>
    <row r="20" spans="2:8" x14ac:dyDescent="0.3">
      <c r="B20" s="9"/>
      <c r="C20" s="6"/>
      <c r="E20" s="3">
        <f>E19+$C$4</f>
        <v>8</v>
      </c>
      <c r="F20" s="3">
        <f t="shared" si="0"/>
        <v>0.22222222222222221</v>
      </c>
      <c r="G20" s="1">
        <f t="shared" si="2"/>
        <v>0.1111111111111111</v>
      </c>
      <c r="H20" s="1">
        <f t="shared" si="3"/>
        <v>0.11437908496732026</v>
      </c>
    </row>
    <row r="21" spans="2:8" ht="15" thickBot="1" x14ac:dyDescent="0.35">
      <c r="B21" s="9"/>
      <c r="C21" s="7"/>
      <c r="F21" s="3"/>
      <c r="G21" s="10">
        <f>SUM(G5:G20)</f>
        <v>3.9902161563926266</v>
      </c>
      <c r="H21" s="10">
        <f>SUM(H5:H20)</f>
        <v>4.4346606008370708</v>
      </c>
    </row>
    <row r="22" spans="2:8" x14ac:dyDescent="0.3">
      <c r="B22">
        <v>0</v>
      </c>
      <c r="D22" s="8">
        <v>0.5</v>
      </c>
      <c r="F22" s="20" t="s">
        <v>8</v>
      </c>
      <c r="G22" s="21">
        <f>ABS(G21-C7)/C7</f>
        <v>9.1987182932816047E-2</v>
      </c>
      <c r="H22" s="21">
        <f>ABS(H21-C7)/C7</f>
        <v>9.1505089146102607E-3</v>
      </c>
    </row>
    <row r="43" spans="6:8" x14ac:dyDescent="0.3">
      <c r="F43" s="3"/>
      <c r="G43" s="10">
        <f>SUM(G27:G42)</f>
        <v>0</v>
      </c>
      <c r="H43" s="10">
        <f>SUM(H27:H42)</f>
        <v>0</v>
      </c>
    </row>
    <row r="44" spans="6:8" x14ac:dyDescent="0.3">
      <c r="F44" s="20" t="s">
        <v>8</v>
      </c>
      <c r="G44" s="21" t="e">
        <f>(G43-C29)/C29</f>
        <v>#DIV/0!</v>
      </c>
      <c r="H44" s="21" t="e">
        <f>(H43-C29)/C29</f>
        <v>#DIV/0!</v>
      </c>
    </row>
  </sheetData>
  <mergeCells count="1">
    <mergeCell ref="B18:B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6FA94-C3AB-4474-A019-FA90B7FDAEEE}">
  <dimension ref="B2:G13"/>
  <sheetViews>
    <sheetView tabSelected="1" workbookViewId="0">
      <selection activeCell="D23" sqref="D23"/>
    </sheetView>
  </sheetViews>
  <sheetFormatPr defaultRowHeight="14.4" x14ac:dyDescent="0.3"/>
  <cols>
    <col min="4" max="4" width="10.44140625" customWidth="1"/>
  </cols>
  <sheetData>
    <row r="2" spans="2:7" x14ac:dyDescent="0.3">
      <c r="B2" s="4" t="s">
        <v>11</v>
      </c>
      <c r="C2" s="4" t="s">
        <v>12</v>
      </c>
      <c r="D2" s="11" t="s">
        <v>13</v>
      </c>
      <c r="E2" s="2" t="s">
        <v>14</v>
      </c>
      <c r="F2" s="2" t="s">
        <v>15</v>
      </c>
    </row>
    <row r="3" spans="2:7" x14ac:dyDescent="0.3">
      <c r="B3" s="22">
        <v>0</v>
      </c>
      <c r="C3" s="3">
        <v>2.35</v>
      </c>
      <c r="E3" s="2"/>
      <c r="F3" s="2"/>
    </row>
    <row r="4" spans="2:7" x14ac:dyDescent="0.3">
      <c r="B4" s="22">
        <v>1.2</v>
      </c>
      <c r="C4" s="3">
        <v>4.18</v>
      </c>
      <c r="D4" s="1">
        <f>(B4-B3)*(C4+C3)/2</f>
        <v>3.9179999999999993</v>
      </c>
      <c r="E4" s="22">
        <f>B4-B3</f>
        <v>1.2</v>
      </c>
      <c r="F4" s="22">
        <f>E4^2</f>
        <v>1.44</v>
      </c>
    </row>
    <row r="5" spans="2:7" x14ac:dyDescent="0.3">
      <c r="B5" s="22">
        <v>3.7</v>
      </c>
      <c r="C5" s="3">
        <v>9.11</v>
      </c>
      <c r="D5" s="1">
        <f t="shared" ref="D5:D9" si="0">(B5-B4)*(C5+C4)/2</f>
        <v>16.612499999999997</v>
      </c>
      <c r="E5" s="22">
        <f t="shared" ref="E5:E9" si="1">B5-B4</f>
        <v>2.5</v>
      </c>
      <c r="F5" s="25">
        <f t="shared" ref="F5:F9" si="2">E5^2</f>
        <v>6.25</v>
      </c>
    </row>
    <row r="6" spans="2:7" x14ac:dyDescent="0.3">
      <c r="B6" s="22">
        <v>4.9000000000000004</v>
      </c>
      <c r="C6" s="3">
        <v>14.77</v>
      </c>
      <c r="D6" s="1">
        <f t="shared" si="0"/>
        <v>14.328000000000001</v>
      </c>
      <c r="E6" s="22">
        <f t="shared" si="1"/>
        <v>1.2000000000000002</v>
      </c>
      <c r="F6" s="22">
        <f t="shared" si="2"/>
        <v>1.4400000000000004</v>
      </c>
    </row>
    <row r="7" spans="2:7" x14ac:dyDescent="0.3">
      <c r="B7" s="22">
        <v>7</v>
      </c>
      <c r="C7" s="3">
        <v>25</v>
      </c>
      <c r="D7" s="1">
        <f t="shared" si="0"/>
        <v>41.758499999999991</v>
      </c>
      <c r="E7" s="22">
        <f t="shared" si="1"/>
        <v>2.0999999999999996</v>
      </c>
      <c r="F7" s="22">
        <f t="shared" si="2"/>
        <v>4.4099999999999984</v>
      </c>
    </row>
    <row r="8" spans="2:7" x14ac:dyDescent="0.3">
      <c r="B8" s="22">
        <v>8.1999999999999993</v>
      </c>
      <c r="C8" s="3">
        <v>32.22</v>
      </c>
      <c r="D8" s="1">
        <f t="shared" si="0"/>
        <v>34.331999999999979</v>
      </c>
      <c r="E8" s="22">
        <f t="shared" si="1"/>
        <v>1.1999999999999993</v>
      </c>
      <c r="F8" s="22">
        <f t="shared" si="2"/>
        <v>1.4399999999999984</v>
      </c>
    </row>
    <row r="9" spans="2:7" x14ac:dyDescent="0.3">
      <c r="B9" s="22">
        <v>10</v>
      </c>
      <c r="C9" s="3">
        <v>41.05</v>
      </c>
      <c r="D9" s="1">
        <f t="shared" si="0"/>
        <v>65.943000000000026</v>
      </c>
      <c r="E9" s="22">
        <f t="shared" si="1"/>
        <v>1.8000000000000007</v>
      </c>
      <c r="F9" s="22">
        <f t="shared" si="2"/>
        <v>3.2400000000000024</v>
      </c>
    </row>
    <row r="10" spans="2:7" x14ac:dyDescent="0.3">
      <c r="D10" s="10">
        <f>SUM(D4:D9)</f>
        <v>176.892</v>
      </c>
    </row>
    <row r="13" spans="2:7" x14ac:dyDescent="0.3">
      <c r="B13" s="11" t="s">
        <v>16</v>
      </c>
      <c r="D13" s="11"/>
      <c r="E13" s="11"/>
      <c r="F13" s="11"/>
      <c r="G13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Integral_F(x)</vt:lpstr>
      <vt:lpstr>Integral_data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coutelieris</dc:creator>
  <cp:lastModifiedBy>frank coutelieris</cp:lastModifiedBy>
  <dcterms:created xsi:type="dcterms:W3CDTF">2021-03-12T13:01:56Z</dcterms:created>
  <dcterms:modified xsi:type="dcterms:W3CDTF">2021-03-13T16:56:56Z</dcterms:modified>
</cp:coreProperties>
</file>