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772" windowHeight="492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G11" i="1" l="1"/>
  <c r="Q13" i="1"/>
  <c r="Q12" i="1"/>
  <c r="Q6" i="1"/>
  <c r="Q7" i="1"/>
  <c r="Q8" i="1"/>
  <c r="Q9" i="1"/>
  <c r="Q10" i="1"/>
  <c r="Q5" i="1"/>
  <c r="P6" i="1"/>
  <c r="P7" i="1"/>
  <c r="P8" i="1"/>
  <c r="P9" i="1"/>
  <c r="P10" i="1"/>
  <c r="P5" i="1"/>
  <c r="O10" i="1"/>
  <c r="O9" i="1"/>
  <c r="O8" i="1"/>
  <c r="O7" i="1"/>
  <c r="O6" i="1"/>
  <c r="O5" i="1"/>
  <c r="N12" i="1"/>
  <c r="I11" i="1"/>
  <c r="I6" i="1"/>
  <c r="I7" i="1"/>
  <c r="I8" i="1"/>
  <c r="I9" i="1"/>
  <c r="I5" i="1"/>
  <c r="H9" i="1"/>
  <c r="H8" i="1"/>
  <c r="H7" i="1"/>
  <c r="H6" i="1"/>
  <c r="H5" i="1"/>
  <c r="D13" i="1"/>
  <c r="D11" i="1"/>
  <c r="D6" i="1"/>
  <c r="D7" i="1"/>
  <c r="D8" i="1"/>
  <c r="D9" i="1"/>
  <c r="D5" i="1"/>
  <c r="C6" i="1"/>
  <c r="C7" i="1"/>
  <c r="C8" i="1"/>
  <c r="C9" i="1"/>
  <c r="C5" i="1"/>
  <c r="B11" i="1"/>
</calcChain>
</file>

<file path=xl/sharedStrings.xml><?xml version="1.0" encoding="utf-8"?>
<sst xmlns="http://schemas.openxmlformats.org/spreadsheetml/2006/main" count="35" uniqueCount="23">
  <si>
    <t>H0 p1=p2=p3=p4=p5 = 0.2</t>
  </si>
  <si>
    <t xml:space="preserve">H0 p1= 0.15 p2 =p3 =p4 = 0.2 p5 =0.25 </t>
  </si>
  <si>
    <t>απορρίπτω Η0</t>
  </si>
  <si>
    <t>δεν μπορώ να απορρίψω την Η0</t>
  </si>
  <si>
    <t>Χ2</t>
  </si>
  <si>
    <t>pi</t>
  </si>
  <si>
    <t>Oi</t>
  </si>
  <si>
    <t>Ei</t>
  </si>
  <si>
    <t xml:space="preserve">Noise Level </t>
  </si>
  <si>
    <t>(Oi-Ei)^2/Ei</t>
  </si>
  <si>
    <t>N=</t>
  </si>
  <si>
    <t>X2=</t>
  </si>
  <si>
    <t>X2(4,0.05)=</t>
  </si>
  <si>
    <t>Example page 18</t>
  </si>
  <si>
    <t>X2(5,0.05)=</t>
  </si>
  <si>
    <t>Determining error</t>
  </si>
  <si>
    <t>0.3-0.5</t>
  </si>
  <si>
    <t>&lt;0.3</t>
  </si>
  <si>
    <t>0.5-0.7</t>
  </si>
  <si>
    <t>0.7-0.9</t>
  </si>
  <si>
    <t>0.9-1.1</t>
  </si>
  <si>
    <t>&gt;1.1</t>
  </si>
  <si>
    <t>Example page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</si>
</sst>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E7" sqref="E7"/>
    </sheetView>
  </sheetViews>
  <sheetFormatPr defaultRowHeight="14.4" x14ac:dyDescent="0.3"/>
  <cols>
    <col min="1" max="1" width="11.33203125" customWidth="1"/>
    <col min="3" max="3" width="10.33203125" customWidth="1"/>
    <col min="4" max="6" width="11.44140625" customWidth="1"/>
    <col min="9" max="9" width="11.44140625" customWidth="1"/>
    <col min="13" max="13" width="11.88671875" customWidth="1"/>
    <col min="17" max="17" width="11.109375" customWidth="1"/>
  </cols>
  <sheetData>
    <row r="1" spans="1:17" ht="15.6" x14ac:dyDescent="0.3">
      <c r="A1" s="4" t="s">
        <v>13</v>
      </c>
      <c r="M1" s="4" t="s">
        <v>22</v>
      </c>
    </row>
    <row r="2" spans="1:17" ht="15.6" x14ac:dyDescent="0.3">
      <c r="A2" s="4"/>
    </row>
    <row r="3" spans="1:17" x14ac:dyDescent="0.3">
      <c r="B3" s="1" t="s">
        <v>0</v>
      </c>
      <c r="F3" s="1" t="s">
        <v>1</v>
      </c>
    </row>
    <row r="4" spans="1:17" ht="28.8" x14ac:dyDescent="0.3">
      <c r="A4" s="5" t="s">
        <v>8</v>
      </c>
      <c r="B4" s="5" t="s">
        <v>6</v>
      </c>
      <c r="C4" s="5" t="s">
        <v>7</v>
      </c>
      <c r="D4" s="5" t="s">
        <v>9</v>
      </c>
      <c r="E4" s="7"/>
      <c r="F4" s="5" t="s">
        <v>8</v>
      </c>
      <c r="G4" s="5" t="s">
        <v>6</v>
      </c>
      <c r="H4" s="5" t="s">
        <v>7</v>
      </c>
      <c r="I4" s="5" t="s">
        <v>9</v>
      </c>
      <c r="M4" s="9" t="s">
        <v>15</v>
      </c>
      <c r="N4" s="5" t="s">
        <v>6</v>
      </c>
      <c r="O4" s="5" t="s">
        <v>5</v>
      </c>
      <c r="P4" s="5" t="s">
        <v>7</v>
      </c>
      <c r="Q4" s="5" t="s">
        <v>9</v>
      </c>
    </row>
    <row r="5" spans="1:17" x14ac:dyDescent="0.3">
      <c r="A5" s="6">
        <v>1</v>
      </c>
      <c r="B5" s="6">
        <v>90</v>
      </c>
      <c r="C5" s="6">
        <f>$B$11*0.2</f>
        <v>99</v>
      </c>
      <c r="D5" s="6">
        <f>(B5-C5)^2/C5</f>
        <v>0.81818181818181823</v>
      </c>
      <c r="E5" s="8"/>
      <c r="F5" s="6">
        <v>1</v>
      </c>
      <c r="G5" s="6">
        <v>90</v>
      </c>
      <c r="H5" s="6">
        <f>$B$11*0.15</f>
        <v>74.25</v>
      </c>
      <c r="I5" s="6">
        <f>(B5-H5)^2/H5</f>
        <v>3.3409090909090908</v>
      </c>
      <c r="M5" s="10" t="s">
        <v>17</v>
      </c>
      <c r="N5" s="6">
        <v>6</v>
      </c>
      <c r="O5" s="6">
        <f>1-EXP(-(0.3^2))</f>
        <v>8.6068814728771814E-2</v>
      </c>
      <c r="P5" s="6">
        <f>O5*66</f>
        <v>5.6805417720989393</v>
      </c>
      <c r="Q5" s="6">
        <f>(N5-P5)^2/P5</f>
        <v>1.7965462356943046E-2</v>
      </c>
    </row>
    <row r="6" spans="1:17" x14ac:dyDescent="0.3">
      <c r="A6" s="6">
        <v>2</v>
      </c>
      <c r="B6" s="6">
        <v>88</v>
      </c>
      <c r="C6" s="6">
        <f t="shared" ref="C6:C9" si="0">$B$11*0.2</f>
        <v>99</v>
      </c>
      <c r="D6" s="6">
        <f t="shared" ref="D6:D9" si="1">(B6-C6)^2/C6</f>
        <v>1.2222222222222223</v>
      </c>
      <c r="E6" s="8"/>
      <c r="F6" s="6">
        <v>2</v>
      </c>
      <c r="G6" s="6">
        <v>88</v>
      </c>
      <c r="H6" s="6">
        <f>$B$11*0.2</f>
        <v>99</v>
      </c>
      <c r="I6" s="6">
        <f t="shared" ref="I6:I9" si="2">(B6-H6)^2/H6</f>
        <v>1.2222222222222223</v>
      </c>
      <c r="M6" s="10" t="s">
        <v>16</v>
      </c>
      <c r="N6" s="6">
        <v>8</v>
      </c>
      <c r="O6" s="6">
        <f>EXP(-(0.3^2))-EXP(-(0.5^2))</f>
        <v>0.13513040219982331</v>
      </c>
      <c r="P6" s="6">
        <f t="shared" ref="P6:P10" si="3">O6*66</f>
        <v>8.9186065451883376</v>
      </c>
      <c r="Q6" s="6">
        <f t="shared" ref="Q6:Q10" si="4">(N6-P6)^2/P6</f>
        <v>9.4615451481948262E-2</v>
      </c>
    </row>
    <row r="7" spans="1:17" x14ac:dyDescent="0.3">
      <c r="A7" s="6">
        <v>3</v>
      </c>
      <c r="B7" s="6">
        <v>85</v>
      </c>
      <c r="C7" s="6">
        <f t="shared" si="0"/>
        <v>99</v>
      </c>
      <c r="D7" s="6">
        <f t="shared" si="1"/>
        <v>1.9797979797979799</v>
      </c>
      <c r="E7" s="8"/>
      <c r="F7" s="6">
        <v>3</v>
      </c>
      <c r="G7" s="6">
        <v>85</v>
      </c>
      <c r="H7" s="6">
        <f>$B$11*0.2</f>
        <v>99</v>
      </c>
      <c r="I7" s="6">
        <f t="shared" si="2"/>
        <v>1.9797979797979799</v>
      </c>
      <c r="M7" s="10" t="s">
        <v>18</v>
      </c>
      <c r="N7" s="6">
        <v>11</v>
      </c>
      <c r="O7" s="6">
        <f>EXP(-(0.5^2))-EXP(-(0.7^2))</f>
        <v>0.16617438888698877</v>
      </c>
      <c r="P7" s="6">
        <f t="shared" si="3"/>
        <v>10.967509666541259</v>
      </c>
      <c r="Q7" s="6">
        <f t="shared" si="4"/>
        <v>9.6249905434828953E-5</v>
      </c>
    </row>
    <row r="8" spans="1:17" x14ac:dyDescent="0.3">
      <c r="A8" s="6">
        <v>4</v>
      </c>
      <c r="B8" s="6">
        <v>104</v>
      </c>
      <c r="C8" s="6">
        <f t="shared" si="0"/>
        <v>99</v>
      </c>
      <c r="D8" s="6">
        <f t="shared" si="1"/>
        <v>0.25252525252525254</v>
      </c>
      <c r="E8" s="8"/>
      <c r="F8" s="6">
        <v>4</v>
      </c>
      <c r="G8" s="6">
        <v>104</v>
      </c>
      <c r="H8" s="6">
        <f>$B$11*0.2</f>
        <v>99</v>
      </c>
      <c r="I8" s="6">
        <f t="shared" si="2"/>
        <v>0.25252525252525254</v>
      </c>
      <c r="M8" s="10" t="s">
        <v>19</v>
      </c>
      <c r="N8" s="6">
        <v>12</v>
      </c>
      <c r="O8" s="6">
        <f>EXP(-(0.7^2))-EXP(-(0.9^2))</f>
        <v>0.16776832796147501</v>
      </c>
      <c r="P8" s="6">
        <f t="shared" si="3"/>
        <v>11.072709645457351</v>
      </c>
      <c r="Q8" s="6">
        <f t="shared" si="4"/>
        <v>7.7656457105835616E-2</v>
      </c>
    </row>
    <row r="9" spans="1:17" x14ac:dyDescent="0.3">
      <c r="A9" s="6">
        <v>5</v>
      </c>
      <c r="B9" s="6">
        <v>128</v>
      </c>
      <c r="C9" s="6">
        <f t="shared" si="0"/>
        <v>99</v>
      </c>
      <c r="D9" s="6">
        <f t="shared" si="1"/>
        <v>8.4949494949494948</v>
      </c>
      <c r="E9" s="8"/>
      <c r="F9" s="6">
        <v>5</v>
      </c>
      <c r="G9" s="6">
        <v>128</v>
      </c>
      <c r="H9" s="6">
        <f>$B$11*0.25</f>
        <v>123.75</v>
      </c>
      <c r="I9" s="6">
        <f t="shared" si="2"/>
        <v>0.14595959595959596</v>
      </c>
      <c r="M9" s="10" t="s">
        <v>20</v>
      </c>
      <c r="N9" s="6">
        <v>10</v>
      </c>
      <c r="O9" s="6">
        <f>EXP(-(0.9^2))-EXP(-(1.1^2))</f>
        <v>0.14666078679305378</v>
      </c>
      <c r="P9" s="6">
        <f t="shared" si="3"/>
        <v>9.6796119283415489</v>
      </c>
      <c r="Q9" s="6">
        <f t="shared" si="4"/>
        <v>1.0604610724162368E-2</v>
      </c>
    </row>
    <row r="10" spans="1:17" x14ac:dyDescent="0.3">
      <c r="M10" s="10" t="s">
        <v>21</v>
      </c>
      <c r="N10" s="6">
        <v>19</v>
      </c>
      <c r="O10" s="6">
        <f>1-SUM(O5:O9)</f>
        <v>0.29819727942988727</v>
      </c>
      <c r="P10" s="6">
        <f t="shared" si="3"/>
        <v>19.68102044237256</v>
      </c>
      <c r="Q10" s="6">
        <f t="shared" si="4"/>
        <v>2.356528434525661E-2</v>
      </c>
    </row>
    <row r="11" spans="1:17" x14ac:dyDescent="0.3">
      <c r="A11" s="2" t="s">
        <v>10</v>
      </c>
      <c r="B11">
        <f>SUM(B5:B9)</f>
        <v>495</v>
      </c>
      <c r="C11" s="2" t="s">
        <v>11</v>
      </c>
      <c r="D11" s="1">
        <f>SUM(D5:D9)</f>
        <v>12.767676767676768</v>
      </c>
      <c r="E11" s="1"/>
      <c r="F11" s="2" t="s">
        <v>10</v>
      </c>
      <c r="G11">
        <f>SUM(G5:G9)</f>
        <v>495</v>
      </c>
      <c r="H11" s="2" t="s">
        <v>11</v>
      </c>
      <c r="I11" s="1">
        <f>SUM(I5:I9)</f>
        <v>6.9414141414141417</v>
      </c>
      <c r="J11" s="3" t="s">
        <v>4</v>
      </c>
    </row>
    <row r="12" spans="1:17" x14ac:dyDescent="0.3">
      <c r="I12" t="s">
        <v>3</v>
      </c>
      <c r="M12" s="2" t="s">
        <v>10</v>
      </c>
      <c r="N12">
        <f>SUM(N5:N10)</f>
        <v>66</v>
      </c>
      <c r="P12" s="2" t="s">
        <v>11</v>
      </c>
      <c r="Q12" s="1">
        <f>SUM(Q5:Q10)</f>
        <v>0.22450351591958073</v>
      </c>
    </row>
    <row r="13" spans="1:17" x14ac:dyDescent="0.3">
      <c r="C13" t="s">
        <v>12</v>
      </c>
      <c r="D13" s="1">
        <f>_xlfn.CHISQ.INV(0.95,4)</f>
        <v>9.4877290367811575</v>
      </c>
      <c r="E13" s="1"/>
      <c r="F13" s="1"/>
      <c r="P13" t="s">
        <v>14</v>
      </c>
      <c r="Q13" s="1">
        <f>_xlfn.CHISQ.INV(0.95,5)</f>
        <v>11.070497693516351</v>
      </c>
    </row>
    <row r="14" spans="1:17" x14ac:dyDescent="0.3">
      <c r="O14" t="s">
        <v>3</v>
      </c>
    </row>
    <row r="15" spans="1:17" x14ac:dyDescent="0.3">
      <c r="C15" t="s">
        <v>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2020-12-18T08:49:16Z</dcterms:created>
  <dcterms:modified xsi:type="dcterms:W3CDTF">2020-12-21T15:09:01Z</dcterms:modified>
</cp:coreProperties>
</file>