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dimitris/Desktop/MSC_assignment/"/>
    </mc:Choice>
  </mc:AlternateContent>
  <xr:revisionPtr revIDLastSave="0" documentId="13_ncr:1_{D65743E0-8FDC-A74E-9F6E-D0C5292B15B5}" xr6:coauthVersionLast="47" xr6:coauthVersionMax="47" xr10:uidLastSave="{00000000-0000-0000-0000-000000000000}"/>
  <bookViews>
    <workbookView xWindow="0" yWindow="500" windowWidth="33600" windowHeight="18840" tabRatio="500" xr2:uid="{00000000-000D-0000-FFFF-FFFF00000000}"/>
  </bookViews>
  <sheets>
    <sheet name="data " sheetId="2" r:id="rId1"/>
    <sheet name="raw data 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0" i="2" l="1"/>
  <c r="D80" i="2"/>
  <c r="C80" i="2"/>
  <c r="I79" i="2"/>
  <c r="D79" i="2"/>
  <c r="C79" i="2"/>
  <c r="I78" i="2"/>
  <c r="D78" i="2"/>
  <c r="C78" i="2"/>
  <c r="I77" i="2"/>
  <c r="D77" i="2"/>
  <c r="C77" i="2"/>
  <c r="I76" i="2"/>
  <c r="D76" i="2"/>
  <c r="C76" i="2"/>
  <c r="I75" i="2"/>
  <c r="D75" i="2"/>
  <c r="C75" i="2"/>
  <c r="I74" i="2"/>
  <c r="D74" i="2"/>
  <c r="C74" i="2"/>
  <c r="I73" i="2"/>
  <c r="D73" i="2"/>
  <c r="C73" i="2"/>
  <c r="I72" i="2"/>
  <c r="D72" i="2"/>
  <c r="C72" i="2"/>
  <c r="I71" i="2"/>
  <c r="D71" i="2"/>
  <c r="C71" i="2"/>
  <c r="I70" i="2"/>
  <c r="D70" i="2"/>
  <c r="C70" i="2"/>
  <c r="I69" i="2"/>
  <c r="D69" i="2"/>
  <c r="C69" i="2"/>
  <c r="I68" i="2"/>
  <c r="D68" i="2"/>
  <c r="C68" i="2"/>
  <c r="I67" i="2"/>
  <c r="D67" i="2"/>
  <c r="C67" i="2"/>
  <c r="I66" i="2"/>
  <c r="D66" i="2"/>
  <c r="C66" i="2"/>
  <c r="I65" i="2"/>
  <c r="D65" i="2"/>
  <c r="C65" i="2"/>
  <c r="I64" i="2"/>
  <c r="D64" i="2"/>
  <c r="C64" i="2"/>
  <c r="I63" i="2"/>
  <c r="D63" i="2"/>
  <c r="C63" i="2"/>
  <c r="I62" i="2"/>
  <c r="D62" i="2"/>
  <c r="C62" i="2"/>
  <c r="I61" i="2"/>
  <c r="D61" i="2"/>
  <c r="C61" i="2"/>
  <c r="I60" i="2"/>
  <c r="D60" i="2"/>
  <c r="C60" i="2"/>
  <c r="I59" i="2"/>
  <c r="D59" i="2"/>
  <c r="C59" i="2"/>
  <c r="I58" i="2"/>
  <c r="D58" i="2"/>
  <c r="C58" i="2"/>
  <c r="I57" i="2"/>
  <c r="D57" i="2"/>
  <c r="C57" i="2"/>
  <c r="I56" i="2"/>
  <c r="D56" i="2"/>
  <c r="C56" i="2"/>
  <c r="I55" i="2"/>
  <c r="D55" i="2"/>
  <c r="C55" i="2"/>
  <c r="I54" i="2"/>
  <c r="D54" i="2"/>
  <c r="C54" i="2"/>
  <c r="I53" i="2"/>
  <c r="D53" i="2"/>
  <c r="C53" i="2"/>
  <c r="I52" i="2"/>
  <c r="D52" i="2"/>
  <c r="C52" i="2"/>
  <c r="I51" i="2"/>
  <c r="D51" i="2"/>
  <c r="C51" i="2"/>
  <c r="I50" i="2"/>
  <c r="D50" i="2"/>
  <c r="C50" i="2"/>
  <c r="I49" i="2"/>
  <c r="D49" i="2"/>
  <c r="C49" i="2"/>
  <c r="I48" i="2"/>
  <c r="D48" i="2"/>
  <c r="C48" i="2"/>
  <c r="I47" i="2"/>
  <c r="D47" i="2"/>
  <c r="C47" i="2"/>
  <c r="I46" i="2"/>
  <c r="D46" i="2"/>
  <c r="C46" i="2"/>
  <c r="I45" i="2"/>
  <c r="D45" i="2"/>
  <c r="C45" i="2"/>
  <c r="I44" i="2"/>
  <c r="D44" i="2"/>
  <c r="C44" i="2"/>
  <c r="I43" i="2"/>
  <c r="D43" i="2"/>
  <c r="C43" i="2"/>
  <c r="I42" i="2"/>
  <c r="D42" i="2"/>
  <c r="C42" i="2"/>
  <c r="I41" i="2"/>
  <c r="D41" i="2"/>
  <c r="C41" i="2"/>
  <c r="I40" i="2"/>
  <c r="D40" i="2"/>
  <c r="C40" i="2"/>
  <c r="I39" i="2"/>
  <c r="D39" i="2"/>
  <c r="C39" i="2"/>
  <c r="I38" i="2"/>
  <c r="D38" i="2"/>
  <c r="C38" i="2"/>
  <c r="I37" i="2"/>
  <c r="D37" i="2"/>
  <c r="C37" i="2"/>
  <c r="I36" i="2"/>
  <c r="D36" i="2"/>
  <c r="C36" i="2"/>
  <c r="I35" i="2"/>
  <c r="D35" i="2"/>
  <c r="C35" i="2"/>
  <c r="I34" i="2"/>
  <c r="D34" i="2"/>
  <c r="C34" i="2"/>
  <c r="I33" i="2"/>
  <c r="D33" i="2"/>
  <c r="C33" i="2"/>
  <c r="I32" i="2"/>
  <c r="D32" i="2"/>
  <c r="C32" i="2"/>
  <c r="I31" i="2"/>
  <c r="D31" i="2"/>
  <c r="C31" i="2"/>
  <c r="I30" i="2"/>
  <c r="D30" i="2"/>
  <c r="C30" i="2"/>
  <c r="I29" i="2"/>
  <c r="D29" i="2"/>
  <c r="C29" i="2"/>
  <c r="I28" i="2"/>
  <c r="D28" i="2"/>
  <c r="C28" i="2"/>
  <c r="I27" i="2"/>
  <c r="D27" i="2"/>
  <c r="C27" i="2"/>
  <c r="I26" i="2"/>
  <c r="D26" i="2"/>
  <c r="C26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B4" i="2"/>
  <c r="K3" i="2"/>
  <c r="J3" i="2"/>
  <c r="E58" i="2" l="1"/>
  <c r="E74" i="2"/>
  <c r="E47" i="2"/>
  <c r="E34" i="2"/>
  <c r="E32" i="2"/>
  <c r="E27" i="2"/>
  <c r="E35" i="2"/>
  <c r="E51" i="2"/>
  <c r="E33" i="2"/>
  <c r="E43" i="2"/>
  <c r="E37" i="2"/>
  <c r="E53" i="2"/>
  <c r="E69" i="2"/>
  <c r="E68" i="2"/>
  <c r="E28" i="2"/>
  <c r="E65" i="2"/>
  <c r="E52" i="2"/>
  <c r="E60" i="2"/>
  <c r="E76" i="2"/>
  <c r="E59" i="2"/>
  <c r="E31" i="2"/>
  <c r="E66" i="2"/>
  <c r="E40" i="2"/>
  <c r="E56" i="2"/>
  <c r="E72" i="2"/>
  <c r="E46" i="2"/>
  <c r="E54" i="2"/>
  <c r="E50" i="2"/>
  <c r="E63" i="2"/>
  <c r="E79" i="2"/>
  <c r="E30" i="2"/>
  <c r="E64" i="2"/>
  <c r="E62" i="2"/>
  <c r="E78" i="2"/>
  <c r="E41" i="2"/>
  <c r="E42" i="2"/>
  <c r="E73" i="2"/>
  <c r="E49" i="2"/>
  <c r="E26" i="2"/>
  <c r="E36" i="2"/>
  <c r="E44" i="2"/>
  <c r="E57" i="2"/>
  <c r="E67" i="2"/>
  <c r="E75" i="2"/>
  <c r="E29" i="2"/>
  <c r="E39" i="2"/>
  <c r="E61" i="2"/>
  <c r="E71" i="2"/>
  <c r="E45" i="2"/>
  <c r="E55" i="2"/>
  <c r="E77" i="2"/>
  <c r="E38" i="2"/>
  <c r="E48" i="2"/>
  <c r="E70" i="2"/>
  <c r="E80" i="2"/>
  <c r="J2" i="2"/>
  <c r="K2" i="2"/>
  <c r="F64" i="2" l="1"/>
  <c r="G64" i="2" s="1"/>
  <c r="J64" i="2" s="1"/>
  <c r="F80" i="2"/>
  <c r="F79" i="2"/>
  <c r="F68" i="2"/>
  <c r="G68" i="2" s="1"/>
  <c r="J68" i="2" s="1"/>
  <c r="F73" i="2"/>
  <c r="G73" i="2" s="1"/>
  <c r="J73" i="2" s="1"/>
  <c r="F67" i="2"/>
  <c r="G67" i="2" s="1"/>
  <c r="J67" i="2" s="1"/>
  <c r="F76" i="2"/>
  <c r="G76" i="2" s="1"/>
  <c r="J76" i="2" s="1"/>
  <c r="F74" i="2"/>
  <c r="G74" i="2" s="1"/>
  <c r="J74" i="2" s="1"/>
  <c r="F71" i="2"/>
  <c r="G71" i="2" s="1"/>
  <c r="J71" i="2" s="1"/>
  <c r="F65" i="2"/>
  <c r="F70" i="2"/>
  <c r="G70" i="2" s="1"/>
  <c r="J70" i="2" s="1"/>
  <c r="F66" i="2"/>
  <c r="F63" i="2"/>
  <c r="G63" i="2" s="1"/>
  <c r="J63" i="2" s="1"/>
  <c r="F69" i="2"/>
  <c r="G69" i="2" s="1"/>
  <c r="J69" i="2" s="1"/>
  <c r="F75" i="2"/>
  <c r="G75" i="2" s="1"/>
  <c r="J75" i="2" s="1"/>
  <c r="F77" i="2"/>
  <c r="G77" i="2" s="1"/>
  <c r="J77" i="2" s="1"/>
  <c r="F78" i="2"/>
  <c r="F62" i="2"/>
  <c r="F72" i="2"/>
  <c r="F26" i="2"/>
  <c r="G26" i="2" s="1"/>
  <c r="J26" i="2" s="1"/>
  <c r="F41" i="2"/>
  <c r="G41" i="2" s="1"/>
  <c r="J41" i="2" s="1"/>
  <c r="F30" i="2"/>
  <c r="G30" i="2" s="1"/>
  <c r="J30" i="2" s="1"/>
  <c r="F52" i="2"/>
  <c r="G52" i="2" s="1"/>
  <c r="J52" i="2" s="1"/>
  <c r="F45" i="2"/>
  <c r="G45" i="2" s="1"/>
  <c r="J45" i="2" s="1"/>
  <c r="F60" i="2"/>
  <c r="G60" i="2" s="1"/>
  <c r="J60" i="2" s="1"/>
  <c r="F40" i="2"/>
  <c r="G40" i="2" s="1"/>
  <c r="J40" i="2" s="1"/>
  <c r="F43" i="2"/>
  <c r="G43" i="2" s="1"/>
  <c r="J43" i="2" s="1"/>
  <c r="G66" i="2"/>
  <c r="J66" i="2" s="1"/>
  <c r="F28" i="2"/>
  <c r="G28" i="2" s="1"/>
  <c r="J28" i="2" s="1"/>
  <c r="G80" i="2"/>
  <c r="J80" i="2" s="1"/>
  <c r="F34" i="2"/>
  <c r="G34" i="2" s="1"/>
  <c r="J34" i="2" s="1"/>
  <c r="F29" i="2"/>
  <c r="G29" i="2" s="1"/>
  <c r="J29" i="2" s="1"/>
  <c r="G65" i="2"/>
  <c r="J65" i="2" s="1"/>
  <c r="F49" i="2"/>
  <c r="G49" i="2" s="1"/>
  <c r="J49" i="2" s="1"/>
  <c r="F44" i="2"/>
  <c r="G44" i="2" s="1"/>
  <c r="J44" i="2" s="1"/>
  <c r="F38" i="2"/>
  <c r="G38" i="2" s="1"/>
  <c r="J38" i="2" s="1"/>
  <c r="G62" i="2"/>
  <c r="J62" i="2" s="1"/>
  <c r="F50" i="2"/>
  <c r="G50" i="2" s="1"/>
  <c r="J50" i="2" s="1"/>
  <c r="F37" i="2"/>
  <c r="G37" i="2" s="1"/>
  <c r="J37" i="2" s="1"/>
  <c r="F57" i="2"/>
  <c r="G57" i="2" s="1"/>
  <c r="J57" i="2" s="1"/>
  <c r="F36" i="2"/>
  <c r="G36" i="2" s="1"/>
  <c r="J36" i="2" s="1"/>
  <c r="F55" i="2"/>
  <c r="G55" i="2" s="1"/>
  <c r="J55" i="2" s="1"/>
  <c r="G72" i="2"/>
  <c r="J72" i="2" s="1"/>
  <c r="F54" i="2"/>
  <c r="G54" i="2" s="1"/>
  <c r="J54" i="2" s="1"/>
  <c r="F32" i="2"/>
  <c r="G32" i="2" s="1"/>
  <c r="J32" i="2" s="1"/>
  <c r="G78" i="2"/>
  <c r="J78" i="2" s="1"/>
  <c r="G79" i="2"/>
  <c r="J79" i="2" s="1"/>
  <c r="F58" i="2"/>
  <c r="G58" i="2" s="1"/>
  <c r="J58" i="2" s="1"/>
  <c r="F53" i="2"/>
  <c r="G53" i="2" s="1"/>
  <c r="J53" i="2" s="1"/>
  <c r="F48" i="2"/>
  <c r="G48" i="2" s="1"/>
  <c r="J48" i="2" s="1"/>
  <c r="F35" i="2"/>
  <c r="G35" i="2" s="1"/>
  <c r="J35" i="2" s="1"/>
  <c r="F42" i="2"/>
  <c r="G42" i="2" s="1"/>
  <c r="J42" i="2" s="1"/>
  <c r="F61" i="2"/>
  <c r="G61" i="2" s="1"/>
  <c r="J61" i="2" s="1"/>
  <c r="F56" i="2"/>
  <c r="G56" i="2" s="1"/>
  <c r="J56" i="2" s="1"/>
  <c r="F51" i="2"/>
  <c r="G51" i="2" s="1"/>
  <c r="J51" i="2" s="1"/>
  <c r="F46" i="2"/>
  <c r="G46" i="2" s="1"/>
  <c r="J46" i="2" s="1"/>
  <c r="F31" i="2"/>
  <c r="G31" i="2" s="1"/>
  <c r="J31" i="2" s="1"/>
  <c r="F33" i="2"/>
  <c r="G33" i="2" s="1"/>
  <c r="J33" i="2" s="1"/>
  <c r="F27" i="2"/>
  <c r="G27" i="2" s="1"/>
  <c r="J27" i="2" s="1"/>
  <c r="F59" i="2"/>
  <c r="G59" i="2" s="1"/>
  <c r="J59" i="2" s="1"/>
  <c r="F47" i="2"/>
  <c r="G47" i="2" s="1"/>
  <c r="J47" i="2" s="1"/>
  <c r="F39" i="2"/>
  <c r="G39" i="2" s="1"/>
  <c r="J39" i="2" s="1"/>
</calcChain>
</file>

<file path=xl/sharedStrings.xml><?xml version="1.0" encoding="utf-8"?>
<sst xmlns="http://schemas.openxmlformats.org/spreadsheetml/2006/main" count="45" uniqueCount="43">
  <si>
    <t>Name</t>
  </si>
  <si>
    <t>Total Weight</t>
  </si>
  <si>
    <t>g</t>
  </si>
  <si>
    <t>Bag Weight</t>
  </si>
  <si>
    <t>Sample Weight</t>
  </si>
  <si>
    <t>Field</t>
  </si>
  <si>
    <t>Oe</t>
  </si>
  <si>
    <t>C</t>
  </si>
  <si>
    <t>H</t>
  </si>
  <si>
    <t>O</t>
  </si>
  <si>
    <t>N</t>
  </si>
  <si>
    <t>F</t>
  </si>
  <si>
    <t>Cl</t>
  </si>
  <si>
    <t>Br</t>
  </si>
  <si>
    <t>I</t>
  </si>
  <si>
    <t>B</t>
  </si>
  <si>
    <t>Si</t>
  </si>
  <si>
    <t>K</t>
  </si>
  <si>
    <t>P</t>
  </si>
  <si>
    <t>Cu</t>
  </si>
  <si>
    <t>Ni</t>
  </si>
  <si>
    <t>Co</t>
  </si>
  <si>
    <t>Fe</t>
  </si>
  <si>
    <t>Cr</t>
  </si>
  <si>
    <t>Mn</t>
  </si>
  <si>
    <t>Mo</t>
  </si>
  <si>
    <t>Atoms</t>
  </si>
  <si>
    <t>Number of</t>
  </si>
  <si>
    <t>Pascal constants</t>
  </si>
  <si>
    <t>Pascal contrib.</t>
  </si>
  <si>
    <t>MW (g/mol)</t>
  </si>
  <si>
    <t>AW (g/mol)</t>
  </si>
  <si>
    <t>Long Moment</t>
  </si>
  <si>
    <t>M/H gross</t>
  </si>
  <si>
    <t>M/H/g Bag</t>
  </si>
  <si>
    <t>M/H net</t>
  </si>
  <si>
    <t>Xmolar + diam. Pascal</t>
  </si>
  <si>
    <t>XT</t>
  </si>
  <si>
    <t>Temperature</t>
  </si>
  <si>
    <t>For Phi:</t>
  </si>
  <si>
    <t>T (K)</t>
  </si>
  <si>
    <t>XT (emu·K/mol)</t>
  </si>
  <si>
    <t>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</si>
</sst>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E+00"/>
  </numFmts>
  <fonts count="1" x14ac:knownFonts="1"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1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5" borderId="1" xfId="0" applyFill="1" applyBorder="1" applyAlignment="1">
      <alignment horizontal="left"/>
    </xf>
    <xf numFmtId="164" fontId="0" fillId="0" borderId="0" xfId="0" applyNumberFormat="1" applyFill="1"/>
    <xf numFmtId="0" fontId="0" fillId="0" borderId="0" xfId="0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2-300 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noFill/>
              <a:ln w="25400">
                <a:solidFill>
                  <a:srgbClr val="00B050"/>
                </a:solidFill>
              </a:ln>
              <a:effectLst/>
            </c:spPr>
          </c:marker>
          <c:xVal>
            <c:numRef>
              <c:f>'data '!$I$26:$I$80</c:f>
              <c:numCache>
                <c:formatCode>General</c:formatCode>
                <c:ptCount val="55"/>
                <c:pt idx="0">
                  <c:v>299.98377990722702</c:v>
                </c:pt>
                <c:pt idx="1">
                  <c:v>289.45245361328102</c:v>
                </c:pt>
                <c:pt idx="2">
                  <c:v>279.54736328125</c:v>
                </c:pt>
                <c:pt idx="3">
                  <c:v>269.55708312988298</c:v>
                </c:pt>
                <c:pt idx="4">
                  <c:v>259.5830078125</c:v>
                </c:pt>
                <c:pt idx="5">
                  <c:v>249.56037902832</c:v>
                </c:pt>
                <c:pt idx="6">
                  <c:v>239.83348083496099</c:v>
                </c:pt>
                <c:pt idx="7">
                  <c:v>229.81326293945301</c:v>
                </c:pt>
                <c:pt idx="8">
                  <c:v>219.58773803710901</c:v>
                </c:pt>
                <c:pt idx="9">
                  <c:v>209.97133636474601</c:v>
                </c:pt>
                <c:pt idx="10">
                  <c:v>199.817741394043</c:v>
                </c:pt>
                <c:pt idx="11">
                  <c:v>189.98932647705101</c:v>
                </c:pt>
                <c:pt idx="12">
                  <c:v>179.75373077392601</c:v>
                </c:pt>
                <c:pt idx="13">
                  <c:v>169.74691772460901</c:v>
                </c:pt>
                <c:pt idx="14">
                  <c:v>159.77255249023401</c:v>
                </c:pt>
                <c:pt idx="15">
                  <c:v>149.83667755126999</c:v>
                </c:pt>
                <c:pt idx="16">
                  <c:v>139.85620880126999</c:v>
                </c:pt>
                <c:pt idx="17">
                  <c:v>129.85887145996099</c:v>
                </c:pt>
                <c:pt idx="18">
                  <c:v>119.871788024902</c:v>
                </c:pt>
                <c:pt idx="19">
                  <c:v>109.903244018555</c:v>
                </c:pt>
                <c:pt idx="20">
                  <c:v>99.878776550292997</c:v>
                </c:pt>
                <c:pt idx="21">
                  <c:v>94.9991264343262</c:v>
                </c:pt>
                <c:pt idx="22">
                  <c:v>89.9449462890625</c:v>
                </c:pt>
                <c:pt idx="23">
                  <c:v>84.957633972167997</c:v>
                </c:pt>
                <c:pt idx="24">
                  <c:v>79.962490081787095</c:v>
                </c:pt>
                <c:pt idx="25">
                  <c:v>74.970123291015597</c:v>
                </c:pt>
                <c:pt idx="26">
                  <c:v>69.966739654541001</c:v>
                </c:pt>
                <c:pt idx="27">
                  <c:v>64.9644966125488</c:v>
                </c:pt>
                <c:pt idx="28">
                  <c:v>59.955848693847699</c:v>
                </c:pt>
                <c:pt idx="29">
                  <c:v>54.9275417327881</c:v>
                </c:pt>
                <c:pt idx="30">
                  <c:v>49.949287414550803</c:v>
                </c:pt>
                <c:pt idx="31">
                  <c:v>44.945337295532198</c:v>
                </c:pt>
                <c:pt idx="32">
                  <c:v>39.949144363403299</c:v>
                </c:pt>
                <c:pt idx="33">
                  <c:v>34.954536437988303</c:v>
                </c:pt>
                <c:pt idx="34">
                  <c:v>29.9639987945557</c:v>
                </c:pt>
                <c:pt idx="35">
                  <c:v>28.000508308410598</c:v>
                </c:pt>
                <c:pt idx="36">
                  <c:v>25.995647430419901</c:v>
                </c:pt>
                <c:pt idx="37">
                  <c:v>23.996538162231399</c:v>
                </c:pt>
                <c:pt idx="38">
                  <c:v>21.997536659240701</c:v>
                </c:pt>
                <c:pt idx="39">
                  <c:v>19.999361038208001</c:v>
                </c:pt>
                <c:pt idx="40">
                  <c:v>18.0008897781372</c:v>
                </c:pt>
                <c:pt idx="41">
                  <c:v>16.000562667846701</c:v>
                </c:pt>
                <c:pt idx="42">
                  <c:v>14.001051425933801</c:v>
                </c:pt>
                <c:pt idx="43">
                  <c:v>12.000811576843301</c:v>
                </c:pt>
                <c:pt idx="44">
                  <c:v>10.0035624504089</c:v>
                </c:pt>
                <c:pt idx="45">
                  <c:v>9.0033340454101598</c:v>
                </c:pt>
                <c:pt idx="46">
                  <c:v>8.0031905174255407</c:v>
                </c:pt>
                <c:pt idx="47">
                  <c:v>7.0031805038452104</c:v>
                </c:pt>
                <c:pt idx="48">
                  <c:v>6.0031139850616499</c:v>
                </c:pt>
                <c:pt idx="49">
                  <c:v>5.0026283264160201</c:v>
                </c:pt>
                <c:pt idx="50">
                  <c:v>4.0023870468139604</c:v>
                </c:pt>
                <c:pt idx="51">
                  <c:v>3.5016752481460598</c:v>
                </c:pt>
                <c:pt idx="52">
                  <c:v>3.0011473894119298</c:v>
                </c:pt>
                <c:pt idx="53">
                  <c:v>2.50109815597534</c:v>
                </c:pt>
                <c:pt idx="54">
                  <c:v>2.0010745525360099</c:v>
                </c:pt>
              </c:numCache>
            </c:numRef>
          </c:xVal>
          <c:yVal>
            <c:numRef>
              <c:f>'data '!$J$26:$J$80</c:f>
              <c:numCache>
                <c:formatCode>General</c:formatCode>
                <c:ptCount val="55"/>
                <c:pt idx="0" formatCode="0.00000E+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C7-4AC2-82EC-6F1D06C1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697424"/>
        <c:axId val="619696248"/>
      </c:scatterChart>
      <c:valAx>
        <c:axId val="619697424"/>
        <c:scaling>
          <c:orientation val="minMax"/>
          <c:max val="31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2400" b="1">
                    <a:solidFill>
                      <a:schemeClr val="tx1"/>
                    </a:solidFill>
                  </a:rPr>
                  <a:t>T /</a:t>
                </a:r>
                <a:r>
                  <a:rPr lang="es-ES_tradnl" sz="2400" b="1" baseline="0">
                    <a:solidFill>
                      <a:schemeClr val="tx1"/>
                    </a:solidFill>
                  </a:rPr>
                  <a:t> </a:t>
                </a:r>
                <a:r>
                  <a:rPr lang="es-ES_tradnl" sz="2400" b="1">
                    <a:solidFill>
                      <a:schemeClr val="tx1"/>
                    </a:solidFill>
                  </a:rPr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696248"/>
        <c:crossesAt val="0"/>
        <c:crossBetween val="midCat"/>
      </c:valAx>
      <c:valAx>
        <c:axId val="619696248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2400" b="1">
                    <a:solidFill>
                      <a:schemeClr val="tx1"/>
                    </a:solidFill>
                  </a:rPr>
                  <a:t>χ</a:t>
                </a:r>
                <a:r>
                  <a:rPr lang="es-ES_tradnl" sz="2400" b="1" baseline="-25000">
                    <a:solidFill>
                      <a:schemeClr val="tx1"/>
                    </a:solidFill>
                  </a:rPr>
                  <a:t>M</a:t>
                </a:r>
                <a:r>
                  <a:rPr lang="es-ES_tradnl" sz="2400" b="1">
                    <a:solidFill>
                      <a:schemeClr val="tx1"/>
                    </a:solidFill>
                  </a:rPr>
                  <a:t>T /</a:t>
                </a:r>
                <a:r>
                  <a:rPr lang="es-ES_tradnl" sz="2400" b="1" baseline="0">
                    <a:solidFill>
                      <a:schemeClr val="tx1"/>
                    </a:solidFill>
                  </a:rPr>
                  <a:t> </a:t>
                </a:r>
                <a:r>
                  <a:rPr lang="es-ES_tradnl" sz="2400" b="1">
                    <a:solidFill>
                      <a:schemeClr val="tx1"/>
                    </a:solidFill>
                  </a:rPr>
                  <a:t>cm</a:t>
                </a:r>
                <a:r>
                  <a:rPr lang="es-ES_tradnl" sz="2400" b="1" baseline="30000">
                    <a:solidFill>
                      <a:schemeClr val="tx1"/>
                    </a:solidFill>
                  </a:rPr>
                  <a:t>3</a:t>
                </a:r>
                <a:r>
                  <a:rPr lang="es-ES_tradnl" sz="2400" b="1" baseline="0">
                    <a:solidFill>
                      <a:schemeClr val="tx1"/>
                    </a:solidFill>
                  </a:rPr>
                  <a:t> </a:t>
                </a:r>
                <a:r>
                  <a:rPr lang="es-ES_tradnl" sz="2400" b="1">
                    <a:solidFill>
                      <a:schemeClr val="tx1"/>
                    </a:solidFill>
                  </a:rPr>
                  <a:t>K</a:t>
                </a:r>
                <a:r>
                  <a:rPr lang="es-ES_tradnl" sz="2400" b="1" baseline="0">
                    <a:solidFill>
                      <a:schemeClr val="tx1"/>
                    </a:solidFill>
                  </a:rPr>
                  <a:t> </a:t>
                </a:r>
                <a:r>
                  <a:rPr lang="es-ES_tradnl" sz="2400" b="1">
                    <a:solidFill>
                      <a:schemeClr val="tx1"/>
                    </a:solidFill>
                  </a:rPr>
                  <a:t>mol</a:t>
                </a:r>
                <a:r>
                  <a:rPr lang="es-ES_tradnl" sz="2400" b="1" baseline="30000">
                    <a:solidFill>
                      <a:schemeClr val="tx1"/>
                    </a:solidFill>
                  </a:rPr>
                  <a:t>-1</a:t>
                </a:r>
                <a:endParaRPr lang="es-ES_tradnl" sz="2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8549747048903879E-2"/>
              <c:y val="0.22656272704066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697424"/>
        <c:crosses val="autoZero"/>
        <c:crossBetween val="midCat"/>
        <c:majorUnit val="10"/>
      </c:valAx>
      <c:spPr>
        <a:noFill/>
        <a:ln w="317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787400</xdr:colOff>
      <xdr:row>3</xdr:row>
      <xdr:rowOff>139700</xdr:rowOff>
    </xdr:from>
    <xdr:to>
      <xdr:col>21</xdr:col>
      <xdr:colOff>660400</xdr:colOff>
      <xdr:row>30</xdr:row>
      <xdr:rowOff>88900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"/>
  <sheetViews>
    <sheetView tabSelected="1" workbookViewId="0">
      <selection activeCell="M32" sqref="M32"/>
    </sheetView>
  </sheetViews>
  <sheetFormatPr baseColWidth="10" defaultColWidth="11.1640625" defaultRowHeight="16" x14ac:dyDescent="0.2"/>
  <cols>
    <col min="1" max="1" width="11.6640625" bestFit="1" customWidth="1"/>
    <col min="2" max="2" width="12.33203125" customWidth="1"/>
    <col min="3" max="3" width="11.1640625" bestFit="1" customWidth="1"/>
    <col min="4" max="4" width="12.5" bestFit="1" customWidth="1"/>
    <col min="5" max="6" width="11.1640625" bestFit="1" customWidth="1"/>
    <col min="7" max="7" width="11.6640625" bestFit="1" customWidth="1"/>
    <col min="9" max="10" width="11.6640625" bestFit="1" customWidth="1"/>
  </cols>
  <sheetData>
    <row r="1" spans="1:11" x14ac:dyDescent="0.2">
      <c r="A1" s="10" t="s">
        <v>0</v>
      </c>
      <c r="B1" s="10"/>
      <c r="C1" s="10"/>
      <c r="F1" s="6" t="s">
        <v>26</v>
      </c>
      <c r="G1" s="6" t="s">
        <v>27</v>
      </c>
      <c r="H1" s="6" t="s">
        <v>28</v>
      </c>
      <c r="I1" s="9" t="s">
        <v>31</v>
      </c>
      <c r="J1" s="9" t="s">
        <v>29</v>
      </c>
      <c r="K1" s="9" t="s">
        <v>30</v>
      </c>
    </row>
    <row r="2" spans="1:11" x14ac:dyDescent="0.2">
      <c r="A2" s="10" t="s">
        <v>1</v>
      </c>
      <c r="B2" s="10">
        <v>0</v>
      </c>
      <c r="C2" s="10" t="s">
        <v>2</v>
      </c>
      <c r="F2" s="6"/>
      <c r="G2" s="6"/>
      <c r="H2" s="6"/>
      <c r="I2" s="9"/>
      <c r="J2" s="9">
        <f>SUM(J3:J22)</f>
        <v>-404.98</v>
      </c>
      <c r="K2" s="9">
        <f>SUM(K3:K22)</f>
        <v>1133.08482</v>
      </c>
    </row>
    <row r="3" spans="1:11" x14ac:dyDescent="0.2">
      <c r="A3" s="10" t="s">
        <v>3</v>
      </c>
      <c r="B3" s="10">
        <v>0</v>
      </c>
      <c r="C3" s="10" t="s">
        <v>2</v>
      </c>
      <c r="F3" s="6" t="s">
        <v>7</v>
      </c>
      <c r="G3" s="6">
        <v>30</v>
      </c>
      <c r="H3" s="6">
        <v>-6</v>
      </c>
      <c r="I3" s="9">
        <v>12.011200000000001</v>
      </c>
      <c r="J3" s="9">
        <f>G3*H3</f>
        <v>-180</v>
      </c>
      <c r="K3" s="9">
        <f>G3*I3</f>
        <v>360.33600000000001</v>
      </c>
    </row>
    <row r="4" spans="1:11" x14ac:dyDescent="0.2">
      <c r="A4" s="10" t="s">
        <v>4</v>
      </c>
      <c r="B4" s="10">
        <f>B2-B3</f>
        <v>0</v>
      </c>
      <c r="C4" s="10" t="s">
        <v>2</v>
      </c>
      <c r="F4" s="6" t="s">
        <v>8</v>
      </c>
      <c r="G4" s="6">
        <v>26</v>
      </c>
      <c r="H4" s="6">
        <v>-2.93</v>
      </c>
      <c r="I4" s="9">
        <v>1.00797</v>
      </c>
      <c r="J4" s="9">
        <f t="shared" ref="J4:J20" si="0">G4*H4</f>
        <v>-76.180000000000007</v>
      </c>
      <c r="K4" s="9">
        <f t="shared" ref="K4:K20" si="1">G4*I4</f>
        <v>26.20722</v>
      </c>
    </row>
    <row r="5" spans="1:11" x14ac:dyDescent="0.2">
      <c r="F5" s="6" t="s">
        <v>9</v>
      </c>
      <c r="G5" s="6">
        <v>20</v>
      </c>
      <c r="H5" s="6">
        <v>-4.5999999999999996</v>
      </c>
      <c r="I5" s="9">
        <v>15.9994</v>
      </c>
      <c r="J5" s="9">
        <f t="shared" si="0"/>
        <v>-92</v>
      </c>
      <c r="K5" s="9">
        <f t="shared" si="1"/>
        <v>319.988</v>
      </c>
    </row>
    <row r="6" spans="1:11" x14ac:dyDescent="0.2">
      <c r="A6" s="5" t="s">
        <v>5</v>
      </c>
      <c r="B6" s="5"/>
      <c r="C6" s="5" t="s">
        <v>6</v>
      </c>
      <c r="F6" s="6" t="s">
        <v>10</v>
      </c>
      <c r="G6" s="6">
        <v>8</v>
      </c>
      <c r="H6" s="6">
        <v>-4.5999999999999996</v>
      </c>
      <c r="I6" s="9">
        <v>14.0067</v>
      </c>
      <c r="J6" s="9">
        <f t="shared" si="0"/>
        <v>-36.799999999999997</v>
      </c>
      <c r="K6" s="9">
        <f t="shared" si="1"/>
        <v>112.0536</v>
      </c>
    </row>
    <row r="7" spans="1:11" x14ac:dyDescent="0.2">
      <c r="F7" s="6" t="s">
        <v>11</v>
      </c>
      <c r="G7" s="6">
        <v>0</v>
      </c>
      <c r="H7" s="6">
        <v>-6.3</v>
      </c>
      <c r="I7" s="9">
        <v>18.9984</v>
      </c>
      <c r="J7" s="9">
        <f t="shared" si="0"/>
        <v>0</v>
      </c>
      <c r="K7" s="9">
        <f t="shared" si="1"/>
        <v>0</v>
      </c>
    </row>
    <row r="8" spans="1:11" x14ac:dyDescent="0.2">
      <c r="F8" s="6" t="s">
        <v>12</v>
      </c>
      <c r="G8" s="6">
        <v>0</v>
      </c>
      <c r="H8" s="6">
        <v>-10</v>
      </c>
      <c r="I8" s="9">
        <v>35.450000000000003</v>
      </c>
      <c r="J8" s="9">
        <f t="shared" si="0"/>
        <v>0</v>
      </c>
      <c r="K8" s="9">
        <f t="shared" si="1"/>
        <v>0</v>
      </c>
    </row>
    <row r="9" spans="1:11" x14ac:dyDescent="0.2">
      <c r="F9" s="6" t="s">
        <v>13</v>
      </c>
      <c r="G9" s="6"/>
      <c r="H9" s="6">
        <v>-31.65</v>
      </c>
      <c r="I9" s="9">
        <v>79.900000000000006</v>
      </c>
      <c r="J9" s="9">
        <f>G9*H9</f>
        <v>0</v>
      </c>
      <c r="K9" s="9">
        <f>G9*I9</f>
        <v>0</v>
      </c>
    </row>
    <row r="10" spans="1:11" x14ac:dyDescent="0.2">
      <c r="F10" s="6" t="s">
        <v>14</v>
      </c>
      <c r="G10" s="6">
        <v>0</v>
      </c>
      <c r="H10" s="6">
        <v>-44.6</v>
      </c>
      <c r="I10" s="9">
        <v>126.9</v>
      </c>
      <c r="J10" s="9">
        <f t="shared" ref="J10:J15" si="2">G10*H10</f>
        <v>0</v>
      </c>
      <c r="K10" s="9">
        <f t="shared" ref="K10:K15" si="3">G10*I10</f>
        <v>0</v>
      </c>
    </row>
    <row r="11" spans="1:11" x14ac:dyDescent="0.2">
      <c r="F11" s="6" t="s">
        <v>15</v>
      </c>
      <c r="G11" s="6">
        <v>0</v>
      </c>
      <c r="H11" s="6">
        <v>-7.2</v>
      </c>
      <c r="I11" s="9">
        <v>10.811</v>
      </c>
      <c r="J11" s="9">
        <f t="shared" si="2"/>
        <v>0</v>
      </c>
      <c r="K11" s="9">
        <f t="shared" si="3"/>
        <v>0</v>
      </c>
    </row>
    <row r="12" spans="1:11" x14ac:dyDescent="0.2">
      <c r="F12" s="7" t="s">
        <v>16</v>
      </c>
      <c r="G12" s="6"/>
      <c r="H12" s="6">
        <v>-13</v>
      </c>
      <c r="I12" s="9">
        <v>28.085999999999999</v>
      </c>
      <c r="J12" s="9">
        <f t="shared" si="2"/>
        <v>0</v>
      </c>
      <c r="K12" s="9">
        <f t="shared" si="3"/>
        <v>0</v>
      </c>
    </row>
    <row r="13" spans="1:11" x14ac:dyDescent="0.2">
      <c r="F13" s="6" t="s">
        <v>17</v>
      </c>
      <c r="G13" s="6"/>
      <c r="H13" s="6">
        <v>-18.5</v>
      </c>
      <c r="I13" s="9">
        <v>39.097999999999999</v>
      </c>
      <c r="J13" s="9">
        <f t="shared" si="2"/>
        <v>0</v>
      </c>
      <c r="K13" s="9">
        <f t="shared" si="3"/>
        <v>0</v>
      </c>
    </row>
    <row r="14" spans="1:11" x14ac:dyDescent="0.2">
      <c r="F14" s="6" t="s">
        <v>18</v>
      </c>
      <c r="G14" s="6"/>
      <c r="H14" s="6">
        <v>-26.3</v>
      </c>
      <c r="I14" s="9">
        <v>30.97</v>
      </c>
      <c r="J14" s="9">
        <f t="shared" si="2"/>
        <v>0</v>
      </c>
      <c r="K14" s="9">
        <f t="shared" si="3"/>
        <v>0</v>
      </c>
    </row>
    <row r="15" spans="1:11" x14ac:dyDescent="0.2">
      <c r="F15" s="6" t="s">
        <v>19</v>
      </c>
      <c r="G15" s="6"/>
      <c r="H15" s="6">
        <v>60</v>
      </c>
      <c r="I15" s="9">
        <v>63.55</v>
      </c>
      <c r="J15" s="9">
        <f t="shared" si="2"/>
        <v>0</v>
      </c>
      <c r="K15" s="9">
        <f t="shared" si="3"/>
        <v>0</v>
      </c>
    </row>
    <row r="16" spans="1:11" x14ac:dyDescent="0.2">
      <c r="F16" s="6" t="s">
        <v>20</v>
      </c>
      <c r="G16" s="6"/>
      <c r="H16" s="6">
        <v>80</v>
      </c>
      <c r="I16" s="9">
        <v>58.71</v>
      </c>
      <c r="J16" s="9">
        <f t="shared" si="0"/>
        <v>0</v>
      </c>
      <c r="K16" s="9">
        <f t="shared" si="1"/>
        <v>0</v>
      </c>
    </row>
    <row r="17" spans="1:12" x14ac:dyDescent="0.2">
      <c r="F17" s="6" t="s">
        <v>21</v>
      </c>
      <c r="G17" s="6">
        <v>0</v>
      </c>
      <c r="H17" s="6">
        <v>-12</v>
      </c>
      <c r="I17" s="9">
        <v>58.93</v>
      </c>
      <c r="J17" s="9">
        <f t="shared" si="0"/>
        <v>0</v>
      </c>
      <c r="K17" s="9">
        <f t="shared" si="1"/>
        <v>0</v>
      </c>
    </row>
    <row r="18" spans="1:12" x14ac:dyDescent="0.2">
      <c r="F18" s="6" t="s">
        <v>22</v>
      </c>
      <c r="G18" s="6">
        <v>0</v>
      </c>
      <c r="H18" s="6">
        <v>-13</v>
      </c>
      <c r="I18" s="9">
        <v>55.85</v>
      </c>
      <c r="J18" s="9">
        <f t="shared" si="0"/>
        <v>0</v>
      </c>
      <c r="K18" s="9">
        <f t="shared" si="1"/>
        <v>0</v>
      </c>
    </row>
    <row r="19" spans="1:12" x14ac:dyDescent="0.2">
      <c r="F19" s="6" t="s">
        <v>23</v>
      </c>
      <c r="G19" s="6"/>
      <c r="H19" s="6">
        <v>-11</v>
      </c>
      <c r="I19" s="9">
        <v>52</v>
      </c>
      <c r="J19" s="9">
        <f t="shared" si="0"/>
        <v>0</v>
      </c>
      <c r="K19" s="9">
        <f t="shared" si="1"/>
        <v>0</v>
      </c>
    </row>
    <row r="20" spans="1:12" x14ac:dyDescent="0.2">
      <c r="F20" s="6" t="s">
        <v>24</v>
      </c>
      <c r="G20" s="6"/>
      <c r="H20" s="6">
        <v>200</v>
      </c>
      <c r="I20" s="9">
        <v>54.94</v>
      </c>
      <c r="J20" s="9">
        <f t="shared" si="0"/>
        <v>0</v>
      </c>
      <c r="K20" s="9">
        <f t="shared" si="1"/>
        <v>0</v>
      </c>
    </row>
    <row r="21" spans="1:12" x14ac:dyDescent="0.2">
      <c r="F21" s="6" t="s">
        <v>25</v>
      </c>
      <c r="G21" s="6"/>
      <c r="H21" s="6"/>
      <c r="I21" s="9">
        <v>95.94</v>
      </c>
      <c r="J21" s="9">
        <f>G21*H21</f>
        <v>0</v>
      </c>
      <c r="K21" s="9">
        <f>G21*I21</f>
        <v>0</v>
      </c>
    </row>
    <row r="22" spans="1:12" x14ac:dyDescent="0.2">
      <c r="F22" s="6" t="s">
        <v>42</v>
      </c>
      <c r="G22" s="6">
        <v>2</v>
      </c>
      <c r="H22" s="6">
        <v>-10</v>
      </c>
      <c r="I22" s="9">
        <v>157.25</v>
      </c>
      <c r="J22" s="9">
        <f>G22*H22</f>
        <v>-20</v>
      </c>
      <c r="K22" s="9">
        <f>G22*I22</f>
        <v>314.5</v>
      </c>
    </row>
    <row r="25" spans="1:12" x14ac:dyDescent="0.2">
      <c r="A25" s="11" t="s">
        <v>38</v>
      </c>
      <c r="B25" s="11" t="s">
        <v>32</v>
      </c>
      <c r="C25" t="s">
        <v>33</v>
      </c>
      <c r="D25" t="s">
        <v>34</v>
      </c>
      <c r="E25" t="s">
        <v>35</v>
      </c>
      <c r="F25" t="s">
        <v>36</v>
      </c>
      <c r="G25" t="s">
        <v>37</v>
      </c>
      <c r="H25" t="s">
        <v>39</v>
      </c>
      <c r="I25" t="s">
        <v>40</v>
      </c>
      <c r="J25" t="s">
        <v>41</v>
      </c>
    </row>
    <row r="26" spans="1:12" s="1" customFormat="1" x14ac:dyDescent="0.2">
      <c r="A26" s="11">
        <v>299.98377990722702</v>
      </c>
      <c r="B26" s="11">
        <v>5.2869750157957297E-4</v>
      </c>
      <c r="C26" s="1" t="e">
        <f>B26/$B$6</f>
        <v>#DIV/0!</v>
      </c>
      <c r="D26" s="1">
        <f>(-0.0000007+0.0000004/($A26+4))*$B$3</f>
        <v>0</v>
      </c>
      <c r="E26" s="1" t="e">
        <f>C26-D26</f>
        <v>#DIV/0!</v>
      </c>
      <c r="F26" s="1" t="e">
        <f>E26*$K$2/$B$4-$J$2*0.000001</f>
        <v>#DIV/0!</v>
      </c>
      <c r="G26" s="1" t="e">
        <f>F26*A26</f>
        <v>#DIV/0!</v>
      </c>
      <c r="I26">
        <f>A26</f>
        <v>299.98377990722702</v>
      </c>
      <c r="J26" s="8" t="e">
        <f>G26</f>
        <v>#DIV/0!</v>
      </c>
    </row>
    <row r="27" spans="1:12" s="1" customFormat="1" x14ac:dyDescent="0.2">
      <c r="A27" s="11">
        <v>289.45245361328102</v>
      </c>
      <c r="B27" s="11">
        <v>5.5170882051309999E-4</v>
      </c>
      <c r="C27" s="1" t="e">
        <f t="shared" ref="C27:C80" si="4">B27/$B$6</f>
        <v>#DIV/0!</v>
      </c>
      <c r="D27" s="1">
        <f t="shared" ref="D27:D80" si="5">(-0.0000007+0.0000004/($A27+4))*$B$3</f>
        <v>0</v>
      </c>
      <c r="E27" s="1" t="e">
        <f t="shared" ref="E27:E80" si="6">C27-D27</f>
        <v>#DIV/0!</v>
      </c>
      <c r="F27" s="1" t="e">
        <f t="shared" ref="F27:F80" si="7">E27*$K$2/$B$4-$J$2*0.000001</f>
        <v>#DIV/0!</v>
      </c>
      <c r="G27" s="1" t="e">
        <f t="shared" ref="G27:G80" si="8">F27*A27</f>
        <v>#DIV/0!</v>
      </c>
      <c r="I27">
        <f t="shared" ref="I27:I80" si="9">A27</f>
        <v>289.45245361328102</v>
      </c>
      <c r="J27" t="e">
        <f t="shared" ref="J27:J80" si="10">G27</f>
        <v>#DIV/0!</v>
      </c>
    </row>
    <row r="28" spans="1:12" s="1" customFormat="1" x14ac:dyDescent="0.2">
      <c r="A28" s="11">
        <v>279.54736328125</v>
      </c>
      <c r="B28" s="11">
        <v>5.7319046674002001E-4</v>
      </c>
      <c r="C28" s="1" t="e">
        <f t="shared" si="4"/>
        <v>#DIV/0!</v>
      </c>
      <c r="D28" s="1">
        <f t="shared" si="5"/>
        <v>0</v>
      </c>
      <c r="E28" s="1" t="e">
        <f t="shared" si="6"/>
        <v>#DIV/0!</v>
      </c>
      <c r="F28" s="1" t="e">
        <f t="shared" si="7"/>
        <v>#DIV/0!</v>
      </c>
      <c r="G28" s="1" t="e">
        <f t="shared" si="8"/>
        <v>#DIV/0!</v>
      </c>
      <c r="I28">
        <f t="shared" si="9"/>
        <v>279.54736328125</v>
      </c>
      <c r="J28" t="e">
        <f t="shared" si="10"/>
        <v>#DIV/0!</v>
      </c>
    </row>
    <row r="29" spans="1:12" s="1" customFormat="1" x14ac:dyDescent="0.2">
      <c r="A29" s="11">
        <v>269.55708312988298</v>
      </c>
      <c r="B29" s="11">
        <v>5.9519524698304098E-4</v>
      </c>
      <c r="C29" s="1" t="e">
        <f t="shared" si="4"/>
        <v>#DIV/0!</v>
      </c>
      <c r="D29" s="1">
        <f t="shared" si="5"/>
        <v>0</v>
      </c>
      <c r="E29" s="1" t="e">
        <f t="shared" si="6"/>
        <v>#DIV/0!</v>
      </c>
      <c r="F29" s="1" t="e">
        <f t="shared" si="7"/>
        <v>#DIV/0!</v>
      </c>
      <c r="G29" s="1" t="e">
        <f t="shared" si="8"/>
        <v>#DIV/0!</v>
      </c>
      <c r="I29">
        <f t="shared" si="9"/>
        <v>269.55708312988298</v>
      </c>
      <c r="J29" t="e">
        <f t="shared" si="10"/>
        <v>#DIV/0!</v>
      </c>
    </row>
    <row r="30" spans="1:12" s="1" customFormat="1" x14ac:dyDescent="0.2">
      <c r="A30" s="11">
        <v>259.5830078125</v>
      </c>
      <c r="B30" s="11">
        <v>6.1884667679583101E-4</v>
      </c>
      <c r="C30" s="1" t="e">
        <f t="shared" si="4"/>
        <v>#DIV/0!</v>
      </c>
      <c r="D30" s="1">
        <f t="shared" si="5"/>
        <v>0</v>
      </c>
      <c r="E30" s="1" t="e">
        <f t="shared" si="6"/>
        <v>#DIV/0!</v>
      </c>
      <c r="F30" s="1" t="e">
        <f t="shared" si="7"/>
        <v>#DIV/0!</v>
      </c>
      <c r="G30" s="1" t="e">
        <f t="shared" si="8"/>
        <v>#DIV/0!</v>
      </c>
      <c r="I30">
        <f t="shared" si="9"/>
        <v>259.5830078125</v>
      </c>
      <c r="J30" t="e">
        <f t="shared" si="10"/>
        <v>#DIV/0!</v>
      </c>
      <c r="L30" s="8"/>
    </row>
    <row r="31" spans="1:12" s="1" customFormat="1" x14ac:dyDescent="0.2">
      <c r="A31" s="11">
        <v>249.56037902832</v>
      </c>
      <c r="B31" s="11">
        <v>6.4388950200629301E-4</v>
      </c>
      <c r="C31" s="1" t="e">
        <f t="shared" si="4"/>
        <v>#DIV/0!</v>
      </c>
      <c r="D31" s="1">
        <f t="shared" si="5"/>
        <v>0</v>
      </c>
      <c r="E31" s="1" t="e">
        <f t="shared" si="6"/>
        <v>#DIV/0!</v>
      </c>
      <c r="F31" s="1" t="e">
        <f t="shared" si="7"/>
        <v>#DIV/0!</v>
      </c>
      <c r="G31" s="1" t="e">
        <f t="shared" si="8"/>
        <v>#DIV/0!</v>
      </c>
      <c r="I31">
        <f t="shared" si="9"/>
        <v>249.56037902832</v>
      </c>
      <c r="J31" t="e">
        <f t="shared" si="10"/>
        <v>#DIV/0!</v>
      </c>
    </row>
    <row r="32" spans="1:12" s="1" customFormat="1" x14ac:dyDescent="0.2">
      <c r="A32" s="11">
        <v>239.83348083496099</v>
      </c>
      <c r="B32" s="11">
        <v>6.7176243190213798E-4</v>
      </c>
      <c r="C32" s="1" t="e">
        <f t="shared" si="4"/>
        <v>#DIV/0!</v>
      </c>
      <c r="D32" s="1">
        <f t="shared" si="5"/>
        <v>0</v>
      </c>
      <c r="E32" s="1" t="e">
        <f t="shared" si="6"/>
        <v>#DIV/0!</v>
      </c>
      <c r="F32" s="1" t="e">
        <f t="shared" si="7"/>
        <v>#DIV/0!</v>
      </c>
      <c r="G32" s="1" t="e">
        <f t="shared" si="8"/>
        <v>#DIV/0!</v>
      </c>
      <c r="I32">
        <f t="shared" si="9"/>
        <v>239.83348083496099</v>
      </c>
      <c r="J32" t="e">
        <f t="shared" si="10"/>
        <v>#DIV/0!</v>
      </c>
    </row>
    <row r="33" spans="1:10" s="1" customFormat="1" x14ac:dyDescent="0.2">
      <c r="A33" s="11">
        <v>229.81326293945301</v>
      </c>
      <c r="B33" s="11">
        <v>7.0008751357337605E-4</v>
      </c>
      <c r="C33" s="1" t="e">
        <f t="shared" si="4"/>
        <v>#DIV/0!</v>
      </c>
      <c r="D33" s="1">
        <f t="shared" si="5"/>
        <v>0</v>
      </c>
      <c r="E33" s="1" t="e">
        <f t="shared" si="6"/>
        <v>#DIV/0!</v>
      </c>
      <c r="F33" s="1" t="e">
        <f t="shared" si="7"/>
        <v>#DIV/0!</v>
      </c>
      <c r="G33" s="1" t="e">
        <f t="shared" si="8"/>
        <v>#DIV/0!</v>
      </c>
      <c r="I33">
        <f t="shared" si="9"/>
        <v>229.81326293945301</v>
      </c>
      <c r="J33" t="e">
        <f t="shared" si="10"/>
        <v>#DIV/0!</v>
      </c>
    </row>
    <row r="34" spans="1:10" s="1" customFormat="1" x14ac:dyDescent="0.2">
      <c r="A34" s="11">
        <v>219.58773803710901</v>
      </c>
      <c r="B34" s="11">
        <v>7.3493875716352597E-4</v>
      </c>
      <c r="C34" s="1" t="e">
        <f t="shared" si="4"/>
        <v>#DIV/0!</v>
      </c>
      <c r="D34" s="1">
        <f t="shared" si="5"/>
        <v>0</v>
      </c>
      <c r="E34" s="1" t="e">
        <f t="shared" si="6"/>
        <v>#DIV/0!</v>
      </c>
      <c r="F34" s="1" t="e">
        <f t="shared" si="7"/>
        <v>#DIV/0!</v>
      </c>
      <c r="G34" s="1" t="e">
        <f t="shared" si="8"/>
        <v>#DIV/0!</v>
      </c>
      <c r="I34">
        <f t="shared" si="9"/>
        <v>219.58773803710901</v>
      </c>
      <c r="J34" t="e">
        <f t="shared" si="10"/>
        <v>#DIV/0!</v>
      </c>
    </row>
    <row r="35" spans="1:10" s="1" customFormat="1" x14ac:dyDescent="0.2">
      <c r="A35" s="11">
        <v>209.97133636474601</v>
      </c>
      <c r="B35" s="11">
        <v>7.6877973475065499E-4</v>
      </c>
      <c r="C35" s="1" t="e">
        <f t="shared" si="4"/>
        <v>#DIV/0!</v>
      </c>
      <c r="D35" s="1">
        <f t="shared" si="5"/>
        <v>0</v>
      </c>
      <c r="E35" s="1" t="e">
        <f t="shared" si="6"/>
        <v>#DIV/0!</v>
      </c>
      <c r="F35" s="1" t="e">
        <f t="shared" si="7"/>
        <v>#DIV/0!</v>
      </c>
      <c r="G35" s="1" t="e">
        <f t="shared" si="8"/>
        <v>#DIV/0!</v>
      </c>
      <c r="I35">
        <f t="shared" si="9"/>
        <v>209.97133636474601</v>
      </c>
      <c r="J35" t="e">
        <f t="shared" si="10"/>
        <v>#DIV/0!</v>
      </c>
    </row>
    <row r="36" spans="1:10" s="1" customFormat="1" x14ac:dyDescent="0.2">
      <c r="A36" s="11">
        <v>199.817741394043</v>
      </c>
      <c r="B36" s="11">
        <v>8.0863630367731902E-4</v>
      </c>
      <c r="C36" s="1" t="e">
        <f t="shared" si="4"/>
        <v>#DIV/0!</v>
      </c>
      <c r="D36" s="1">
        <f t="shared" si="5"/>
        <v>0</v>
      </c>
      <c r="E36" s="1" t="e">
        <f t="shared" si="6"/>
        <v>#DIV/0!</v>
      </c>
      <c r="F36" s="1" t="e">
        <f t="shared" si="7"/>
        <v>#DIV/0!</v>
      </c>
      <c r="G36" s="1" t="e">
        <f t="shared" si="8"/>
        <v>#DIV/0!</v>
      </c>
      <c r="I36">
        <f t="shared" si="9"/>
        <v>199.817741394043</v>
      </c>
      <c r="J36" t="e">
        <f t="shared" si="10"/>
        <v>#DIV/0!</v>
      </c>
    </row>
    <row r="37" spans="1:10" s="1" customFormat="1" x14ac:dyDescent="0.2">
      <c r="A37" s="11">
        <v>189.98932647705101</v>
      </c>
      <c r="B37" s="11">
        <v>8.5792613387254799E-4</v>
      </c>
      <c r="C37" s="1" t="e">
        <f t="shared" si="4"/>
        <v>#DIV/0!</v>
      </c>
      <c r="D37" s="1">
        <f t="shared" si="5"/>
        <v>0</v>
      </c>
      <c r="E37" s="1" t="e">
        <f t="shared" si="6"/>
        <v>#DIV/0!</v>
      </c>
      <c r="F37" s="1" t="e">
        <f t="shared" si="7"/>
        <v>#DIV/0!</v>
      </c>
      <c r="G37" s="1" t="e">
        <f t="shared" si="8"/>
        <v>#DIV/0!</v>
      </c>
      <c r="I37">
        <f t="shared" si="9"/>
        <v>189.98932647705101</v>
      </c>
      <c r="J37" t="e">
        <f t="shared" si="10"/>
        <v>#DIV/0!</v>
      </c>
    </row>
    <row r="38" spans="1:10" s="1" customFormat="1" x14ac:dyDescent="0.2">
      <c r="A38" s="11">
        <v>179.75373077392601</v>
      </c>
      <c r="B38" s="11">
        <v>8.9883820681038295E-4</v>
      </c>
      <c r="C38" s="1" t="e">
        <f t="shared" si="4"/>
        <v>#DIV/0!</v>
      </c>
      <c r="D38" s="1">
        <f t="shared" si="5"/>
        <v>0</v>
      </c>
      <c r="E38" s="1" t="e">
        <f t="shared" si="6"/>
        <v>#DIV/0!</v>
      </c>
      <c r="F38" s="1" t="e">
        <f t="shared" si="7"/>
        <v>#DIV/0!</v>
      </c>
      <c r="G38" s="1" t="e">
        <f t="shared" si="8"/>
        <v>#DIV/0!</v>
      </c>
      <c r="I38">
        <f t="shared" si="9"/>
        <v>179.75373077392601</v>
      </c>
      <c r="J38" t="e">
        <f t="shared" si="10"/>
        <v>#DIV/0!</v>
      </c>
    </row>
    <row r="39" spans="1:10" s="1" customFormat="1" x14ac:dyDescent="0.2">
      <c r="A39" s="11">
        <v>169.74691772460901</v>
      </c>
      <c r="B39" s="11">
        <v>9.5842217316822E-4</v>
      </c>
      <c r="C39" s="1" t="e">
        <f t="shared" si="4"/>
        <v>#DIV/0!</v>
      </c>
      <c r="D39" s="1">
        <f t="shared" si="5"/>
        <v>0</v>
      </c>
      <c r="E39" s="1" t="e">
        <f t="shared" si="6"/>
        <v>#DIV/0!</v>
      </c>
      <c r="F39" s="1" t="e">
        <f t="shared" si="7"/>
        <v>#DIV/0!</v>
      </c>
      <c r="G39" s="1" t="e">
        <f t="shared" si="8"/>
        <v>#DIV/0!</v>
      </c>
      <c r="I39">
        <f t="shared" si="9"/>
        <v>169.74691772460901</v>
      </c>
      <c r="J39" t="e">
        <f t="shared" si="10"/>
        <v>#DIV/0!</v>
      </c>
    </row>
    <row r="40" spans="1:10" s="1" customFormat="1" x14ac:dyDescent="0.2">
      <c r="A40" s="11">
        <v>159.77255249023401</v>
      </c>
      <c r="B40" s="11">
        <v>1.0156749546914999E-3</v>
      </c>
      <c r="C40" s="1" t="e">
        <f t="shared" si="4"/>
        <v>#DIV/0!</v>
      </c>
      <c r="D40" s="1">
        <f t="shared" si="5"/>
        <v>0</v>
      </c>
      <c r="E40" s="1" t="e">
        <f t="shared" si="6"/>
        <v>#DIV/0!</v>
      </c>
      <c r="F40" s="1" t="e">
        <f t="shared" si="7"/>
        <v>#DIV/0!</v>
      </c>
      <c r="G40" s="1" t="e">
        <f t="shared" si="8"/>
        <v>#DIV/0!</v>
      </c>
      <c r="I40">
        <f t="shared" si="9"/>
        <v>159.77255249023401</v>
      </c>
      <c r="J40" t="e">
        <f t="shared" si="10"/>
        <v>#DIV/0!</v>
      </c>
    </row>
    <row r="41" spans="1:10" s="1" customFormat="1" x14ac:dyDescent="0.2">
      <c r="A41" s="11">
        <v>149.83667755126999</v>
      </c>
      <c r="B41" s="11">
        <v>1.08799955239306E-3</v>
      </c>
      <c r="C41" s="1" t="e">
        <f t="shared" si="4"/>
        <v>#DIV/0!</v>
      </c>
      <c r="D41" s="1">
        <f t="shared" si="5"/>
        <v>0</v>
      </c>
      <c r="E41" s="1" t="e">
        <f t="shared" si="6"/>
        <v>#DIV/0!</v>
      </c>
      <c r="F41" s="1" t="e">
        <f t="shared" si="7"/>
        <v>#DIV/0!</v>
      </c>
      <c r="G41" s="1" t="e">
        <f t="shared" si="8"/>
        <v>#DIV/0!</v>
      </c>
      <c r="I41">
        <f t="shared" si="9"/>
        <v>149.83667755126999</v>
      </c>
      <c r="J41" t="e">
        <f t="shared" si="10"/>
        <v>#DIV/0!</v>
      </c>
    </row>
    <row r="42" spans="1:10" s="1" customFormat="1" x14ac:dyDescent="0.2">
      <c r="A42" s="11">
        <v>139.85620880126999</v>
      </c>
      <c r="B42" s="11">
        <v>1.17018997949702E-3</v>
      </c>
      <c r="C42" s="1" t="e">
        <f t="shared" si="4"/>
        <v>#DIV/0!</v>
      </c>
      <c r="D42" s="1">
        <f t="shared" si="5"/>
        <v>0</v>
      </c>
      <c r="E42" s="1" t="e">
        <f t="shared" si="6"/>
        <v>#DIV/0!</v>
      </c>
      <c r="F42" s="1" t="e">
        <f t="shared" si="7"/>
        <v>#DIV/0!</v>
      </c>
      <c r="G42" s="1" t="e">
        <f t="shared" si="8"/>
        <v>#DIV/0!</v>
      </c>
      <c r="I42">
        <f t="shared" si="9"/>
        <v>139.85620880126999</v>
      </c>
      <c r="J42" t="e">
        <f t="shared" si="10"/>
        <v>#DIV/0!</v>
      </c>
    </row>
    <row r="43" spans="1:10" s="1" customFormat="1" x14ac:dyDescent="0.2">
      <c r="A43" s="11">
        <v>129.85887145996099</v>
      </c>
      <c r="B43" s="11">
        <v>1.2611115268770299E-3</v>
      </c>
      <c r="C43" s="1" t="e">
        <f t="shared" si="4"/>
        <v>#DIV/0!</v>
      </c>
      <c r="D43" s="1">
        <f t="shared" si="5"/>
        <v>0</v>
      </c>
      <c r="E43" s="1" t="e">
        <f t="shared" si="6"/>
        <v>#DIV/0!</v>
      </c>
      <c r="F43" s="1" t="e">
        <f t="shared" si="7"/>
        <v>#DIV/0!</v>
      </c>
      <c r="G43" s="1" t="e">
        <f t="shared" si="8"/>
        <v>#DIV/0!</v>
      </c>
      <c r="I43">
        <f t="shared" si="9"/>
        <v>129.85887145996099</v>
      </c>
      <c r="J43" t="e">
        <f t="shared" si="10"/>
        <v>#DIV/0!</v>
      </c>
    </row>
    <row r="44" spans="1:10" s="1" customFormat="1" x14ac:dyDescent="0.2">
      <c r="A44" s="11">
        <v>119.871788024902</v>
      </c>
      <c r="B44" s="11">
        <v>1.36566093107473E-3</v>
      </c>
      <c r="C44" s="1" t="e">
        <f t="shared" si="4"/>
        <v>#DIV/0!</v>
      </c>
      <c r="D44" s="1">
        <f t="shared" si="5"/>
        <v>0</v>
      </c>
      <c r="E44" s="1" t="e">
        <f t="shared" si="6"/>
        <v>#DIV/0!</v>
      </c>
      <c r="F44" s="1" t="e">
        <f t="shared" si="7"/>
        <v>#DIV/0!</v>
      </c>
      <c r="G44" s="1" t="e">
        <f t="shared" si="8"/>
        <v>#DIV/0!</v>
      </c>
      <c r="I44">
        <f t="shared" si="9"/>
        <v>119.871788024902</v>
      </c>
      <c r="J44" t="e">
        <f t="shared" si="10"/>
        <v>#DIV/0!</v>
      </c>
    </row>
    <row r="45" spans="1:10" s="1" customFormat="1" x14ac:dyDescent="0.2">
      <c r="A45" s="11">
        <v>109.903244018555</v>
      </c>
      <c r="B45" s="11">
        <v>1.4893449353749701E-3</v>
      </c>
      <c r="C45" s="1" t="e">
        <f t="shared" si="4"/>
        <v>#DIV/0!</v>
      </c>
      <c r="D45" s="1">
        <f t="shared" si="5"/>
        <v>0</v>
      </c>
      <c r="E45" s="1" t="e">
        <f t="shared" si="6"/>
        <v>#DIV/0!</v>
      </c>
      <c r="F45" s="1" t="e">
        <f t="shared" si="7"/>
        <v>#DIV/0!</v>
      </c>
      <c r="G45" s="1" t="e">
        <f t="shared" si="8"/>
        <v>#DIV/0!</v>
      </c>
      <c r="I45">
        <f t="shared" si="9"/>
        <v>109.903244018555</v>
      </c>
      <c r="J45" t="e">
        <f t="shared" si="10"/>
        <v>#DIV/0!</v>
      </c>
    </row>
    <row r="46" spans="1:10" s="1" customFormat="1" x14ac:dyDescent="0.2">
      <c r="A46" s="11">
        <v>99.878776550292997</v>
      </c>
      <c r="B46" s="11">
        <v>1.6377184846448601E-3</v>
      </c>
      <c r="C46" s="1" t="e">
        <f t="shared" si="4"/>
        <v>#DIV/0!</v>
      </c>
      <c r="D46" s="1">
        <f t="shared" si="5"/>
        <v>0</v>
      </c>
      <c r="E46" s="1" t="e">
        <f t="shared" si="6"/>
        <v>#DIV/0!</v>
      </c>
      <c r="F46" s="1" t="e">
        <f t="shared" si="7"/>
        <v>#DIV/0!</v>
      </c>
      <c r="G46" s="1" t="e">
        <f t="shared" si="8"/>
        <v>#DIV/0!</v>
      </c>
      <c r="I46">
        <f t="shared" si="9"/>
        <v>99.878776550292997</v>
      </c>
      <c r="J46" s="4" t="e">
        <f t="shared" si="10"/>
        <v>#DIV/0!</v>
      </c>
    </row>
    <row r="47" spans="1:10" s="1" customFormat="1" x14ac:dyDescent="0.2">
      <c r="A47" s="11">
        <v>94.9991264343262</v>
      </c>
      <c r="B47" s="11">
        <v>1.70720877373511E-3</v>
      </c>
      <c r="C47" s="1" t="e">
        <f t="shared" si="4"/>
        <v>#DIV/0!</v>
      </c>
      <c r="D47" s="1">
        <f t="shared" si="5"/>
        <v>0</v>
      </c>
      <c r="E47" s="1" t="e">
        <f t="shared" si="6"/>
        <v>#DIV/0!</v>
      </c>
      <c r="F47" s="1" t="e">
        <f t="shared" si="7"/>
        <v>#DIV/0!</v>
      </c>
      <c r="G47" s="1" t="e">
        <f t="shared" si="8"/>
        <v>#DIV/0!</v>
      </c>
      <c r="I47">
        <f t="shared" si="9"/>
        <v>94.9991264343262</v>
      </c>
      <c r="J47" t="e">
        <f t="shared" si="10"/>
        <v>#DIV/0!</v>
      </c>
    </row>
    <row r="48" spans="1:10" s="1" customFormat="1" x14ac:dyDescent="0.2">
      <c r="A48" s="11">
        <v>89.9449462890625</v>
      </c>
      <c r="B48" s="11">
        <v>1.8155354849844201E-3</v>
      </c>
      <c r="C48" s="1" t="e">
        <f t="shared" si="4"/>
        <v>#DIV/0!</v>
      </c>
      <c r="D48" s="1">
        <f t="shared" si="5"/>
        <v>0</v>
      </c>
      <c r="E48" s="1" t="e">
        <f t="shared" si="6"/>
        <v>#DIV/0!</v>
      </c>
      <c r="F48" s="1" t="e">
        <f t="shared" si="7"/>
        <v>#DIV/0!</v>
      </c>
      <c r="G48" s="1" t="e">
        <f t="shared" si="8"/>
        <v>#DIV/0!</v>
      </c>
      <c r="I48">
        <f t="shared" si="9"/>
        <v>89.9449462890625</v>
      </c>
      <c r="J48" t="e">
        <f t="shared" si="10"/>
        <v>#DIV/0!</v>
      </c>
    </row>
    <row r="49" spans="1:26" s="1" customFormat="1" x14ac:dyDescent="0.2">
      <c r="A49" s="11">
        <v>84.957633972167997</v>
      </c>
      <c r="B49" s="11">
        <v>1.92317565825879E-3</v>
      </c>
      <c r="C49" s="1" t="e">
        <f t="shared" si="4"/>
        <v>#DIV/0!</v>
      </c>
      <c r="D49" s="1">
        <f t="shared" si="5"/>
        <v>0</v>
      </c>
      <c r="E49" s="1" t="e">
        <f t="shared" si="6"/>
        <v>#DIV/0!</v>
      </c>
      <c r="F49" s="1" t="e">
        <f t="shared" si="7"/>
        <v>#DIV/0!</v>
      </c>
      <c r="G49" s="1" t="e">
        <f t="shared" si="8"/>
        <v>#DIV/0!</v>
      </c>
      <c r="I49">
        <f t="shared" si="9"/>
        <v>84.957633972167997</v>
      </c>
      <c r="J49" t="e">
        <f t="shared" si="10"/>
        <v>#DIV/0!</v>
      </c>
    </row>
    <row r="50" spans="1:26" s="1" customFormat="1" x14ac:dyDescent="0.2">
      <c r="A50" s="11">
        <v>79.962490081787095</v>
      </c>
      <c r="B50" s="11">
        <v>2.0441133872046999E-3</v>
      </c>
      <c r="C50" s="1" t="e">
        <f t="shared" si="4"/>
        <v>#DIV/0!</v>
      </c>
      <c r="D50" s="1">
        <f t="shared" si="5"/>
        <v>0</v>
      </c>
      <c r="E50" s="1" t="e">
        <f t="shared" si="6"/>
        <v>#DIV/0!</v>
      </c>
      <c r="F50" s="1" t="e">
        <f t="shared" si="7"/>
        <v>#DIV/0!</v>
      </c>
      <c r="G50" s="1" t="e">
        <f t="shared" si="8"/>
        <v>#DIV/0!</v>
      </c>
      <c r="I50">
        <f t="shared" si="9"/>
        <v>79.962490081787095</v>
      </c>
      <c r="J50" t="e">
        <f t="shared" si="10"/>
        <v>#DIV/0!</v>
      </c>
    </row>
    <row r="51" spans="1:26" s="1" customFormat="1" x14ac:dyDescent="0.2">
      <c r="A51" s="11">
        <v>74.970123291015597</v>
      </c>
      <c r="B51" s="11">
        <v>2.17941852734719E-3</v>
      </c>
      <c r="C51" s="1" t="e">
        <f t="shared" si="4"/>
        <v>#DIV/0!</v>
      </c>
      <c r="D51" s="1">
        <f t="shared" si="5"/>
        <v>0</v>
      </c>
      <c r="E51" s="1" t="e">
        <f t="shared" si="6"/>
        <v>#DIV/0!</v>
      </c>
      <c r="F51" s="1" t="e">
        <f t="shared" si="7"/>
        <v>#DIV/0!</v>
      </c>
      <c r="G51" s="1" t="e">
        <f t="shared" si="8"/>
        <v>#DIV/0!</v>
      </c>
      <c r="I51">
        <f t="shared" si="9"/>
        <v>74.970123291015597</v>
      </c>
      <c r="J51" t="e">
        <f t="shared" si="10"/>
        <v>#DIV/0!</v>
      </c>
    </row>
    <row r="52" spans="1:26" s="1" customFormat="1" x14ac:dyDescent="0.2">
      <c r="A52" s="11">
        <v>69.966739654541001</v>
      </c>
      <c r="B52" s="11">
        <v>2.33520595838695E-3</v>
      </c>
      <c r="C52" s="1" t="e">
        <f t="shared" si="4"/>
        <v>#DIV/0!</v>
      </c>
      <c r="D52" s="1">
        <f t="shared" si="5"/>
        <v>0</v>
      </c>
      <c r="E52" s="1" t="e">
        <f t="shared" si="6"/>
        <v>#DIV/0!</v>
      </c>
      <c r="F52" s="1" t="e">
        <f t="shared" si="7"/>
        <v>#DIV/0!</v>
      </c>
      <c r="G52" s="1" t="e">
        <f t="shared" si="8"/>
        <v>#DIV/0!</v>
      </c>
      <c r="I52">
        <f t="shared" si="9"/>
        <v>69.966739654541001</v>
      </c>
      <c r="J52" t="e">
        <f t="shared" si="10"/>
        <v>#DIV/0!</v>
      </c>
    </row>
    <row r="53" spans="1:26" s="1" customFormat="1" x14ac:dyDescent="0.2">
      <c r="A53" s="11">
        <v>64.9644966125488</v>
      </c>
      <c r="B53" s="11">
        <v>2.5137734965810601E-3</v>
      </c>
      <c r="C53" s="1" t="e">
        <f t="shared" si="4"/>
        <v>#DIV/0!</v>
      </c>
      <c r="D53" s="1">
        <f t="shared" si="5"/>
        <v>0</v>
      </c>
      <c r="E53" s="1" t="e">
        <f t="shared" si="6"/>
        <v>#DIV/0!</v>
      </c>
      <c r="F53" s="1" t="e">
        <f t="shared" si="7"/>
        <v>#DIV/0!</v>
      </c>
      <c r="G53" s="1" t="e">
        <f t="shared" si="8"/>
        <v>#DIV/0!</v>
      </c>
      <c r="I53">
        <f t="shared" si="9"/>
        <v>64.9644966125488</v>
      </c>
      <c r="J53" t="e">
        <f t="shared" si="10"/>
        <v>#DIV/0!</v>
      </c>
    </row>
    <row r="54" spans="1:26" s="1" customFormat="1" x14ac:dyDescent="0.2">
      <c r="A54" s="11">
        <v>59.955848693847699</v>
      </c>
      <c r="B54" s="11">
        <v>2.7233085214562998E-3</v>
      </c>
      <c r="C54" s="1" t="e">
        <f t="shared" si="4"/>
        <v>#DIV/0!</v>
      </c>
      <c r="D54" s="1">
        <f t="shared" si="5"/>
        <v>0</v>
      </c>
      <c r="E54" s="1" t="e">
        <f t="shared" si="6"/>
        <v>#DIV/0!</v>
      </c>
      <c r="F54" s="1" t="e">
        <f t="shared" si="7"/>
        <v>#DIV/0!</v>
      </c>
      <c r="G54" s="1" t="e">
        <f t="shared" si="8"/>
        <v>#DIV/0!</v>
      </c>
      <c r="I54">
        <f t="shared" si="9"/>
        <v>59.955848693847699</v>
      </c>
      <c r="J54" t="e">
        <f t="shared" si="10"/>
        <v>#DIV/0!</v>
      </c>
    </row>
    <row r="55" spans="1:26" s="1" customFormat="1" x14ac:dyDescent="0.2">
      <c r="A55" s="11">
        <v>54.9275417327881</v>
      </c>
      <c r="B55" s="11">
        <v>2.9695511823072999E-3</v>
      </c>
      <c r="C55" s="1" t="e">
        <f t="shared" si="4"/>
        <v>#DIV/0!</v>
      </c>
      <c r="D55" s="1">
        <f t="shared" si="5"/>
        <v>0</v>
      </c>
      <c r="E55" s="1" t="e">
        <f t="shared" si="6"/>
        <v>#DIV/0!</v>
      </c>
      <c r="F55" s="1" t="e">
        <f t="shared" si="7"/>
        <v>#DIV/0!</v>
      </c>
      <c r="G55" s="1" t="e">
        <f t="shared" si="8"/>
        <v>#DIV/0!</v>
      </c>
      <c r="I55">
        <f>A55</f>
        <v>54.9275417327881</v>
      </c>
      <c r="J55" t="e">
        <f t="shared" si="10"/>
        <v>#DIV/0!</v>
      </c>
    </row>
    <row r="56" spans="1:26" s="1" customFormat="1" x14ac:dyDescent="0.2">
      <c r="A56" s="11">
        <v>49.949287414550803</v>
      </c>
      <c r="B56" s="11">
        <v>3.26735760680265E-3</v>
      </c>
      <c r="C56" s="1" t="e">
        <f t="shared" si="4"/>
        <v>#DIV/0!</v>
      </c>
      <c r="D56" s="1">
        <f t="shared" si="5"/>
        <v>0</v>
      </c>
      <c r="E56" s="1" t="e">
        <f t="shared" si="6"/>
        <v>#DIV/0!</v>
      </c>
      <c r="F56" s="1" t="e">
        <f t="shared" si="7"/>
        <v>#DIV/0!</v>
      </c>
      <c r="G56" s="1" t="e">
        <f t="shared" si="8"/>
        <v>#DIV/0!</v>
      </c>
      <c r="I56">
        <f t="shared" si="9"/>
        <v>49.949287414550803</v>
      </c>
      <c r="J56" t="e">
        <f t="shared" si="10"/>
        <v>#DIV/0!</v>
      </c>
    </row>
    <row r="57" spans="1:26" s="1" customFormat="1" x14ac:dyDescent="0.2">
      <c r="A57" s="11">
        <v>44.945337295532198</v>
      </c>
      <c r="B57" s="11">
        <v>3.6296854337578401E-3</v>
      </c>
      <c r="C57" s="1" t="e">
        <f t="shared" si="4"/>
        <v>#DIV/0!</v>
      </c>
      <c r="D57" s="1">
        <f t="shared" si="5"/>
        <v>0</v>
      </c>
      <c r="E57" s="1" t="e">
        <f t="shared" si="6"/>
        <v>#DIV/0!</v>
      </c>
      <c r="F57" s="1" t="e">
        <f t="shared" si="7"/>
        <v>#DIV/0!</v>
      </c>
      <c r="G57" s="1" t="e">
        <f t="shared" si="8"/>
        <v>#DIV/0!</v>
      </c>
      <c r="I57">
        <f t="shared" si="9"/>
        <v>44.945337295532198</v>
      </c>
      <c r="J57" t="e">
        <f t="shared" si="10"/>
        <v>#DIV/0!</v>
      </c>
    </row>
    <row r="58" spans="1:26" s="2" customFormat="1" x14ac:dyDescent="0.2">
      <c r="A58" s="11">
        <v>39.949144363403299</v>
      </c>
      <c r="B58" s="11">
        <v>4.0811562900129701E-3</v>
      </c>
      <c r="C58" s="1" t="e">
        <f t="shared" si="4"/>
        <v>#DIV/0!</v>
      </c>
      <c r="D58" s="1">
        <f t="shared" si="5"/>
        <v>0</v>
      </c>
      <c r="E58" s="1" t="e">
        <f t="shared" si="6"/>
        <v>#DIV/0!</v>
      </c>
      <c r="F58" s="1" t="e">
        <f t="shared" si="7"/>
        <v>#DIV/0!</v>
      </c>
      <c r="G58" s="1" t="e">
        <f t="shared" si="8"/>
        <v>#DIV/0!</v>
      </c>
      <c r="H58" s="1"/>
      <c r="I58">
        <f t="shared" si="9"/>
        <v>39.949144363403299</v>
      </c>
      <c r="J58" s="9" t="e">
        <f t="shared" si="10"/>
        <v>#DIV/0!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s="1" customFormat="1" x14ac:dyDescent="0.2">
      <c r="A59" s="11">
        <v>34.954536437988303</v>
      </c>
      <c r="B59" s="11">
        <v>4.6637445713394697E-3</v>
      </c>
      <c r="C59" s="1" t="e">
        <f t="shared" si="4"/>
        <v>#DIV/0!</v>
      </c>
      <c r="D59" s="1">
        <f t="shared" si="5"/>
        <v>0</v>
      </c>
      <c r="E59" s="1" t="e">
        <f t="shared" si="6"/>
        <v>#DIV/0!</v>
      </c>
      <c r="F59" s="1" t="e">
        <f t="shared" si="7"/>
        <v>#DIV/0!</v>
      </c>
      <c r="G59" s="1" t="e">
        <f t="shared" si="8"/>
        <v>#DIV/0!</v>
      </c>
      <c r="I59">
        <f t="shared" si="9"/>
        <v>34.954536437988303</v>
      </c>
      <c r="J59" s="9" t="e">
        <f t="shared" si="10"/>
        <v>#DIV/0!</v>
      </c>
    </row>
    <row r="60" spans="1:26" s="1" customFormat="1" x14ac:dyDescent="0.2">
      <c r="A60" s="11">
        <v>29.9639987945557</v>
      </c>
      <c r="B60" s="11">
        <v>5.4417968575978899E-3</v>
      </c>
      <c r="C60" s="1" t="e">
        <f t="shared" si="4"/>
        <v>#DIV/0!</v>
      </c>
      <c r="D60" s="1">
        <f t="shared" si="5"/>
        <v>0</v>
      </c>
      <c r="E60" s="1" t="e">
        <f t="shared" si="6"/>
        <v>#DIV/0!</v>
      </c>
      <c r="F60" s="1" t="e">
        <f t="shared" si="7"/>
        <v>#DIV/0!</v>
      </c>
      <c r="G60" s="1" t="e">
        <f t="shared" si="8"/>
        <v>#DIV/0!</v>
      </c>
      <c r="I60">
        <f t="shared" si="9"/>
        <v>29.9639987945557</v>
      </c>
      <c r="J60" s="9" t="e">
        <f t="shared" si="10"/>
        <v>#DIV/0!</v>
      </c>
    </row>
    <row r="61" spans="1:26" s="1" customFormat="1" x14ac:dyDescent="0.2">
      <c r="A61" s="11">
        <v>28.000508308410598</v>
      </c>
      <c r="B61" s="11">
        <v>5.8223113814134496E-3</v>
      </c>
      <c r="C61" s="1" t="e">
        <f t="shared" si="4"/>
        <v>#DIV/0!</v>
      </c>
      <c r="D61" s="1">
        <f t="shared" si="5"/>
        <v>0</v>
      </c>
      <c r="E61" s="1" t="e">
        <f t="shared" si="6"/>
        <v>#DIV/0!</v>
      </c>
      <c r="F61" s="1" t="e">
        <f t="shared" si="7"/>
        <v>#DIV/0!</v>
      </c>
      <c r="G61" s="1" t="e">
        <f t="shared" si="8"/>
        <v>#DIV/0!</v>
      </c>
      <c r="I61">
        <f t="shared" si="9"/>
        <v>28.000508308410598</v>
      </c>
      <c r="J61" s="9" t="e">
        <f t="shared" si="10"/>
        <v>#DIV/0!</v>
      </c>
    </row>
    <row r="62" spans="1:26" s="1" customFormat="1" x14ac:dyDescent="0.2">
      <c r="A62" s="11">
        <v>25.995647430419901</v>
      </c>
      <c r="B62" s="11">
        <v>6.2720507524968803E-3</v>
      </c>
      <c r="C62" s="1" t="e">
        <f t="shared" si="4"/>
        <v>#DIV/0!</v>
      </c>
      <c r="D62" s="1">
        <f t="shared" si="5"/>
        <v>0</v>
      </c>
      <c r="E62" s="1" t="e">
        <f t="shared" si="6"/>
        <v>#DIV/0!</v>
      </c>
      <c r="F62" s="1" t="e">
        <f t="shared" si="7"/>
        <v>#DIV/0!</v>
      </c>
      <c r="G62" s="1" t="e">
        <f t="shared" si="8"/>
        <v>#DIV/0!</v>
      </c>
      <c r="I62">
        <f t="shared" si="9"/>
        <v>25.995647430419901</v>
      </c>
      <c r="J62" s="9" t="e">
        <f t="shared" si="10"/>
        <v>#DIV/0!</v>
      </c>
    </row>
    <row r="63" spans="1:26" s="1" customFormat="1" x14ac:dyDescent="0.2">
      <c r="A63" s="11">
        <v>23.996538162231399</v>
      </c>
      <c r="B63" s="11">
        <v>6.7956857208145201E-3</v>
      </c>
      <c r="C63" s="1" t="e">
        <f t="shared" si="4"/>
        <v>#DIV/0!</v>
      </c>
      <c r="D63" s="1">
        <f t="shared" si="5"/>
        <v>0</v>
      </c>
      <c r="E63" s="1" t="e">
        <f t="shared" si="6"/>
        <v>#DIV/0!</v>
      </c>
      <c r="F63" s="1" t="e">
        <f t="shared" si="7"/>
        <v>#DIV/0!</v>
      </c>
      <c r="G63" s="1" t="e">
        <f t="shared" si="8"/>
        <v>#DIV/0!</v>
      </c>
      <c r="I63">
        <f t="shared" si="9"/>
        <v>23.996538162231399</v>
      </c>
      <c r="J63" s="9" t="e">
        <f t="shared" si="10"/>
        <v>#DIV/0!</v>
      </c>
    </row>
    <row r="64" spans="1:26" s="1" customFormat="1" x14ac:dyDescent="0.2">
      <c r="A64" s="11">
        <v>21.997536659240701</v>
      </c>
      <c r="B64" s="11">
        <v>7.4152052171067998E-3</v>
      </c>
      <c r="C64" s="1" t="e">
        <f t="shared" si="4"/>
        <v>#DIV/0!</v>
      </c>
      <c r="D64" s="1">
        <f t="shared" si="5"/>
        <v>0</v>
      </c>
      <c r="E64" s="1" t="e">
        <f t="shared" si="6"/>
        <v>#DIV/0!</v>
      </c>
      <c r="F64" s="1" t="e">
        <f t="shared" si="7"/>
        <v>#DIV/0!</v>
      </c>
      <c r="G64" s="1" t="e">
        <f t="shared" si="8"/>
        <v>#DIV/0!</v>
      </c>
      <c r="I64">
        <f t="shared" si="9"/>
        <v>21.997536659240701</v>
      </c>
      <c r="J64" s="9" t="e">
        <f t="shared" si="10"/>
        <v>#DIV/0!</v>
      </c>
    </row>
    <row r="65" spans="1:10" s="1" customFormat="1" x14ac:dyDescent="0.2">
      <c r="A65" s="11">
        <v>19.999361038208001</v>
      </c>
      <c r="B65" s="11">
        <v>8.1580592531369893E-3</v>
      </c>
      <c r="C65" s="1" t="e">
        <f t="shared" si="4"/>
        <v>#DIV/0!</v>
      </c>
      <c r="D65" s="1">
        <f t="shared" si="5"/>
        <v>0</v>
      </c>
      <c r="E65" s="1" t="e">
        <f t="shared" si="6"/>
        <v>#DIV/0!</v>
      </c>
      <c r="F65" s="1" t="e">
        <f t="shared" si="7"/>
        <v>#DIV/0!</v>
      </c>
      <c r="G65" s="1" t="e">
        <f t="shared" si="8"/>
        <v>#DIV/0!</v>
      </c>
      <c r="I65">
        <f t="shared" si="9"/>
        <v>19.999361038208001</v>
      </c>
      <c r="J65" s="9" t="e">
        <f t="shared" si="10"/>
        <v>#DIV/0!</v>
      </c>
    </row>
    <row r="66" spans="1:10" s="1" customFormat="1" x14ac:dyDescent="0.2">
      <c r="A66" s="11">
        <v>18.0008897781372</v>
      </c>
      <c r="B66" s="11">
        <v>9.0658777084799604E-3</v>
      </c>
      <c r="C66" s="1" t="e">
        <f t="shared" si="4"/>
        <v>#DIV/0!</v>
      </c>
      <c r="D66" s="1">
        <f t="shared" si="5"/>
        <v>0</v>
      </c>
      <c r="E66" s="1" t="e">
        <f t="shared" si="6"/>
        <v>#DIV/0!</v>
      </c>
      <c r="F66" s="1" t="e">
        <f t="shared" si="7"/>
        <v>#DIV/0!</v>
      </c>
      <c r="G66" s="1" t="e">
        <f t="shared" si="8"/>
        <v>#DIV/0!</v>
      </c>
      <c r="I66">
        <f t="shared" si="9"/>
        <v>18.0008897781372</v>
      </c>
      <c r="J66" s="9" t="e">
        <f t="shared" si="10"/>
        <v>#DIV/0!</v>
      </c>
    </row>
    <row r="67" spans="1:10" s="1" customFormat="1" x14ac:dyDescent="0.2">
      <c r="A67" s="11">
        <v>16.000562667846701</v>
      </c>
      <c r="B67" s="11">
        <v>1.0208962725175699E-2</v>
      </c>
      <c r="C67" s="1" t="e">
        <f t="shared" si="4"/>
        <v>#DIV/0!</v>
      </c>
      <c r="D67" s="1">
        <f t="shared" si="5"/>
        <v>0</v>
      </c>
      <c r="E67" s="1" t="e">
        <f t="shared" si="6"/>
        <v>#DIV/0!</v>
      </c>
      <c r="F67" s="1" t="e">
        <f t="shared" si="7"/>
        <v>#DIV/0!</v>
      </c>
      <c r="G67" s="1" t="e">
        <f t="shared" si="8"/>
        <v>#DIV/0!</v>
      </c>
      <c r="I67">
        <f t="shared" si="9"/>
        <v>16.000562667846701</v>
      </c>
      <c r="J67" s="9" t="e">
        <f t="shared" si="10"/>
        <v>#DIV/0!</v>
      </c>
    </row>
    <row r="68" spans="1:10" s="1" customFormat="1" x14ac:dyDescent="0.2">
      <c r="A68" s="11">
        <v>14.001051425933801</v>
      </c>
      <c r="B68" s="11">
        <v>1.16931666282407E-2</v>
      </c>
      <c r="C68" s="1" t="e">
        <f t="shared" si="4"/>
        <v>#DIV/0!</v>
      </c>
      <c r="D68" s="1">
        <f t="shared" si="5"/>
        <v>0</v>
      </c>
      <c r="E68" s="1" t="e">
        <f t="shared" si="6"/>
        <v>#DIV/0!</v>
      </c>
      <c r="F68" s="1" t="e">
        <f t="shared" si="7"/>
        <v>#DIV/0!</v>
      </c>
      <c r="G68" s="1" t="e">
        <f t="shared" si="8"/>
        <v>#DIV/0!</v>
      </c>
      <c r="I68">
        <f t="shared" si="9"/>
        <v>14.001051425933801</v>
      </c>
      <c r="J68" s="9" t="e">
        <f t="shared" si="10"/>
        <v>#DIV/0!</v>
      </c>
    </row>
    <row r="69" spans="1:10" s="1" customFormat="1" x14ac:dyDescent="0.2">
      <c r="A69" s="11">
        <v>12.000811576843301</v>
      </c>
      <c r="B69" s="11">
        <v>1.36560865508067E-2</v>
      </c>
      <c r="C69" s="1" t="e">
        <f t="shared" si="4"/>
        <v>#DIV/0!</v>
      </c>
      <c r="D69" s="1">
        <f t="shared" si="5"/>
        <v>0</v>
      </c>
      <c r="E69" s="1" t="e">
        <f t="shared" si="6"/>
        <v>#DIV/0!</v>
      </c>
      <c r="F69" s="1" t="e">
        <f t="shared" si="7"/>
        <v>#DIV/0!</v>
      </c>
      <c r="G69" s="1" t="e">
        <f t="shared" si="8"/>
        <v>#DIV/0!</v>
      </c>
      <c r="I69">
        <f t="shared" si="9"/>
        <v>12.000811576843301</v>
      </c>
      <c r="J69" s="9" t="e">
        <f t="shared" si="10"/>
        <v>#DIV/0!</v>
      </c>
    </row>
    <row r="70" spans="1:10" s="1" customFormat="1" x14ac:dyDescent="0.2">
      <c r="A70" s="11">
        <v>10.0035624504089</v>
      </c>
      <c r="B70" s="11">
        <v>1.63931280175981E-2</v>
      </c>
      <c r="C70" s="1" t="e">
        <f t="shared" si="4"/>
        <v>#DIV/0!</v>
      </c>
      <c r="D70" s="1">
        <f t="shared" si="5"/>
        <v>0</v>
      </c>
      <c r="E70" s="1" t="e">
        <f t="shared" si="6"/>
        <v>#DIV/0!</v>
      </c>
      <c r="F70" s="1" t="e">
        <f t="shared" si="7"/>
        <v>#DIV/0!</v>
      </c>
      <c r="G70" s="1" t="e">
        <f t="shared" si="8"/>
        <v>#DIV/0!</v>
      </c>
      <c r="I70">
        <f t="shared" si="9"/>
        <v>10.0035624504089</v>
      </c>
      <c r="J70" s="9" t="e">
        <f t="shared" si="10"/>
        <v>#DIV/0!</v>
      </c>
    </row>
    <row r="71" spans="1:10" s="1" customFormat="1" x14ac:dyDescent="0.2">
      <c r="A71" s="11">
        <v>9.0033340454101598</v>
      </c>
      <c r="B71" s="11">
        <v>1.8228118355232199E-2</v>
      </c>
      <c r="C71" s="1" t="e">
        <f t="shared" si="4"/>
        <v>#DIV/0!</v>
      </c>
      <c r="D71" s="1">
        <f t="shared" si="5"/>
        <v>0</v>
      </c>
      <c r="E71" s="1" t="e">
        <f t="shared" si="6"/>
        <v>#DIV/0!</v>
      </c>
      <c r="F71" s="1" t="e">
        <f t="shared" si="7"/>
        <v>#DIV/0!</v>
      </c>
      <c r="G71" s="1" t="e">
        <f t="shared" si="8"/>
        <v>#DIV/0!</v>
      </c>
      <c r="I71">
        <f t="shared" si="9"/>
        <v>9.0033340454101598</v>
      </c>
      <c r="J71" s="9" t="e">
        <f t="shared" si="10"/>
        <v>#DIV/0!</v>
      </c>
    </row>
    <row r="72" spans="1:10" s="1" customFormat="1" x14ac:dyDescent="0.2">
      <c r="A72" s="11">
        <v>8.0031905174255407</v>
      </c>
      <c r="B72" s="11">
        <v>2.0521302870212501E-2</v>
      </c>
      <c r="C72" s="1" t="e">
        <f t="shared" si="4"/>
        <v>#DIV/0!</v>
      </c>
      <c r="D72" s="1">
        <f t="shared" si="5"/>
        <v>0</v>
      </c>
      <c r="E72" s="1" t="e">
        <f t="shared" si="6"/>
        <v>#DIV/0!</v>
      </c>
      <c r="F72" s="1" t="e">
        <f t="shared" si="7"/>
        <v>#DIV/0!</v>
      </c>
      <c r="G72" s="1" t="e">
        <f t="shared" si="8"/>
        <v>#DIV/0!</v>
      </c>
      <c r="I72">
        <f t="shared" si="9"/>
        <v>8.0031905174255407</v>
      </c>
      <c r="J72" s="9" t="e">
        <f t="shared" si="10"/>
        <v>#DIV/0!</v>
      </c>
    </row>
    <row r="73" spans="1:10" s="1" customFormat="1" x14ac:dyDescent="0.2">
      <c r="A73" s="11">
        <v>7.0031805038452104</v>
      </c>
      <c r="B73" s="11">
        <v>2.3477761937007999E-2</v>
      </c>
      <c r="C73" s="1" t="e">
        <f t="shared" si="4"/>
        <v>#DIV/0!</v>
      </c>
      <c r="D73" s="1">
        <f t="shared" si="5"/>
        <v>0</v>
      </c>
      <c r="E73" s="1" t="e">
        <f t="shared" si="6"/>
        <v>#DIV/0!</v>
      </c>
      <c r="F73" s="1" t="e">
        <f t="shared" si="7"/>
        <v>#DIV/0!</v>
      </c>
      <c r="G73" s="1" t="e">
        <f t="shared" si="8"/>
        <v>#DIV/0!</v>
      </c>
      <c r="I73">
        <f t="shared" si="9"/>
        <v>7.0031805038452104</v>
      </c>
      <c r="J73" s="9" t="e">
        <f t="shared" si="10"/>
        <v>#DIV/0!</v>
      </c>
    </row>
    <row r="74" spans="1:10" s="1" customFormat="1" x14ac:dyDescent="0.2">
      <c r="A74" s="11">
        <v>6.0031139850616499</v>
      </c>
      <c r="B74" s="11">
        <v>2.7424718745030399E-2</v>
      </c>
      <c r="C74" s="1" t="e">
        <f t="shared" si="4"/>
        <v>#DIV/0!</v>
      </c>
      <c r="D74" s="1">
        <f t="shared" si="5"/>
        <v>0</v>
      </c>
      <c r="E74" s="1" t="e">
        <f t="shared" si="6"/>
        <v>#DIV/0!</v>
      </c>
      <c r="F74" s="1" t="e">
        <f t="shared" si="7"/>
        <v>#DIV/0!</v>
      </c>
      <c r="G74" s="1" t="e">
        <f t="shared" si="8"/>
        <v>#DIV/0!</v>
      </c>
      <c r="I74">
        <f t="shared" si="9"/>
        <v>6.0031139850616499</v>
      </c>
      <c r="J74" s="9" t="e">
        <f t="shared" si="10"/>
        <v>#DIV/0!</v>
      </c>
    </row>
    <row r="75" spans="1:10" s="1" customFormat="1" x14ac:dyDescent="0.2">
      <c r="A75" s="11">
        <v>5.0026283264160201</v>
      </c>
      <c r="B75" s="11">
        <v>3.2965047811409097E-2</v>
      </c>
      <c r="C75" s="1" t="e">
        <f t="shared" si="4"/>
        <v>#DIV/0!</v>
      </c>
      <c r="D75" s="1">
        <f t="shared" si="5"/>
        <v>0</v>
      </c>
      <c r="E75" s="1" t="e">
        <f t="shared" si="6"/>
        <v>#DIV/0!</v>
      </c>
      <c r="F75" s="1" t="e">
        <f t="shared" si="7"/>
        <v>#DIV/0!</v>
      </c>
      <c r="G75" s="1" t="e">
        <f t="shared" si="8"/>
        <v>#DIV/0!</v>
      </c>
      <c r="I75">
        <f t="shared" si="9"/>
        <v>5.0026283264160201</v>
      </c>
      <c r="J75" s="9" t="e">
        <f t="shared" si="10"/>
        <v>#DIV/0!</v>
      </c>
    </row>
    <row r="76" spans="1:10" s="1" customFormat="1" x14ac:dyDescent="0.2">
      <c r="A76" s="11">
        <v>4.0023870468139604</v>
      </c>
      <c r="B76" s="11">
        <v>4.1341876384808303E-2</v>
      </c>
      <c r="C76" s="1" t="e">
        <f t="shared" si="4"/>
        <v>#DIV/0!</v>
      </c>
      <c r="D76" s="1">
        <f t="shared" si="5"/>
        <v>0</v>
      </c>
      <c r="E76" s="1" t="e">
        <f t="shared" si="6"/>
        <v>#DIV/0!</v>
      </c>
      <c r="F76" s="1" t="e">
        <f t="shared" si="7"/>
        <v>#DIV/0!</v>
      </c>
      <c r="G76" s="1" t="e">
        <f t="shared" si="8"/>
        <v>#DIV/0!</v>
      </c>
      <c r="I76">
        <f t="shared" si="9"/>
        <v>4.0023870468139604</v>
      </c>
      <c r="J76" s="9" t="e">
        <f t="shared" si="10"/>
        <v>#DIV/0!</v>
      </c>
    </row>
    <row r="77" spans="1:10" s="1" customFormat="1" x14ac:dyDescent="0.2">
      <c r="A77" s="11">
        <v>3.5016752481460598</v>
      </c>
      <c r="B77" s="11">
        <v>4.7377099355673503E-2</v>
      </c>
      <c r="C77" s="1" t="e">
        <f t="shared" si="4"/>
        <v>#DIV/0!</v>
      </c>
      <c r="D77" s="1">
        <f t="shared" si="5"/>
        <v>0</v>
      </c>
      <c r="E77" s="1" t="e">
        <f t="shared" si="6"/>
        <v>#DIV/0!</v>
      </c>
      <c r="F77" s="1" t="e">
        <f t="shared" si="7"/>
        <v>#DIV/0!</v>
      </c>
      <c r="G77" s="1" t="e">
        <f t="shared" si="8"/>
        <v>#DIV/0!</v>
      </c>
      <c r="I77">
        <f t="shared" si="9"/>
        <v>3.5016752481460598</v>
      </c>
      <c r="J77" s="9" t="e">
        <f t="shared" si="10"/>
        <v>#DIV/0!</v>
      </c>
    </row>
    <row r="78" spans="1:10" s="1" customFormat="1" x14ac:dyDescent="0.2">
      <c r="A78" s="11">
        <v>3.0011473894119298</v>
      </c>
      <c r="B78" s="11">
        <v>5.5544091313324502E-2</v>
      </c>
      <c r="C78" s="1" t="e">
        <f t="shared" si="4"/>
        <v>#DIV/0!</v>
      </c>
      <c r="D78" s="1">
        <f t="shared" si="5"/>
        <v>0</v>
      </c>
      <c r="E78" s="1" t="e">
        <f t="shared" si="6"/>
        <v>#DIV/0!</v>
      </c>
      <c r="F78" s="1" t="e">
        <f t="shared" si="7"/>
        <v>#DIV/0!</v>
      </c>
      <c r="G78" s="1" t="e">
        <f t="shared" si="8"/>
        <v>#DIV/0!</v>
      </c>
      <c r="I78">
        <f>A78</f>
        <v>3.0011473894119298</v>
      </c>
      <c r="J78" s="9" t="e">
        <f t="shared" si="10"/>
        <v>#DIV/0!</v>
      </c>
    </row>
    <row r="79" spans="1:10" s="1" customFormat="1" x14ac:dyDescent="0.2">
      <c r="A79" s="11">
        <v>2.50109815597534</v>
      </c>
      <c r="B79" s="11">
        <v>6.7192733440018998E-2</v>
      </c>
      <c r="C79" s="1" t="e">
        <f t="shared" si="4"/>
        <v>#DIV/0!</v>
      </c>
      <c r="D79" s="1">
        <f t="shared" si="5"/>
        <v>0</v>
      </c>
      <c r="E79" s="1" t="e">
        <f t="shared" si="6"/>
        <v>#DIV/0!</v>
      </c>
      <c r="F79" s="1" t="e">
        <f t="shared" si="7"/>
        <v>#DIV/0!</v>
      </c>
      <c r="G79" s="1" t="e">
        <f t="shared" si="8"/>
        <v>#DIV/0!</v>
      </c>
      <c r="I79">
        <f t="shared" si="9"/>
        <v>2.50109815597534</v>
      </c>
      <c r="J79" s="9" t="e">
        <f t="shared" si="10"/>
        <v>#DIV/0!</v>
      </c>
    </row>
    <row r="80" spans="1:10" s="1" customFormat="1" x14ac:dyDescent="0.2">
      <c r="A80" s="11">
        <v>2.0010745525360099</v>
      </c>
      <c r="B80" s="11">
        <v>8.6048020859226595E-2</v>
      </c>
      <c r="C80" s="1" t="e">
        <f t="shared" si="4"/>
        <v>#DIV/0!</v>
      </c>
      <c r="D80" s="1">
        <f t="shared" si="5"/>
        <v>0</v>
      </c>
      <c r="E80" s="1" t="e">
        <f t="shared" si="6"/>
        <v>#DIV/0!</v>
      </c>
      <c r="F80" s="1" t="e">
        <f t="shared" si="7"/>
        <v>#DIV/0!</v>
      </c>
      <c r="G80" s="1" t="e">
        <f t="shared" si="8"/>
        <v>#DIV/0!</v>
      </c>
      <c r="I80">
        <f t="shared" si="9"/>
        <v>2.0010745525360099</v>
      </c>
      <c r="J80" s="9" t="e">
        <f t="shared" si="10"/>
        <v>#DIV/0!</v>
      </c>
    </row>
    <row r="81" spans="10:10" s="1" customFormat="1" x14ac:dyDescent="0.2">
      <c r="J81" s="8"/>
    </row>
    <row r="82" spans="10:10" s="1" customFormat="1" x14ac:dyDescent="0.2"/>
    <row r="83" spans="10:10" s="1" customFormat="1" x14ac:dyDescent="0.2"/>
    <row r="84" spans="10:10" s="1" customFormat="1" x14ac:dyDescent="0.2"/>
    <row r="85" spans="10:10" s="1" customFormat="1" x14ac:dyDescent="0.2"/>
    <row r="86" spans="10:10" s="1" customFormat="1" x14ac:dyDescent="0.2"/>
    <row r="87" spans="10:10" s="1" customFormat="1" x14ac:dyDescent="0.2"/>
    <row r="88" spans="10:10" s="1" customFormat="1" x14ac:dyDescent="0.2"/>
    <row r="89" spans="10:10" s="1" customFormat="1" x14ac:dyDescent="0.2"/>
    <row r="90" spans="10:10" s="1" customFormat="1" x14ac:dyDescent="0.2"/>
    <row r="91" spans="10:10" s="1" customFormat="1" x14ac:dyDescent="0.2"/>
    <row r="92" spans="10:10" s="1" customFormat="1" x14ac:dyDescent="0.2"/>
    <row r="93" spans="10:10" s="1" customFormat="1" x14ac:dyDescent="0.2"/>
    <row r="94" spans="10:10" s="1" customFormat="1" x14ac:dyDescent="0.2"/>
    <row r="95" spans="10:10" s="1" customFormat="1" x14ac:dyDescent="0.2"/>
    <row r="96" spans="10:10" s="1" customFormat="1" x14ac:dyDescent="0.2"/>
    <row r="97" s="1" customFormat="1" x14ac:dyDescent="0.2"/>
    <row r="98" s="1" customFormat="1" x14ac:dyDescent="0.2"/>
    <row r="99" s="1" customFormat="1" x14ac:dyDescent="0.2"/>
  </sheetData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4384-713E-464D-B1BF-90D9CD12F1D9}">
  <dimension ref="BH2:BR56"/>
  <sheetViews>
    <sheetView topLeftCell="AN1" workbookViewId="0">
      <selection activeCell="AN1" sqref="A1:XFD1048576"/>
    </sheetView>
  </sheetViews>
  <sheetFormatPr baseColWidth="10" defaultRowHeight="16" x14ac:dyDescent="0.2"/>
  <sheetData>
    <row r="2" spans="60:70" x14ac:dyDescent="0.2">
      <c r="BH2" s="3"/>
      <c r="BJ2" s="3"/>
      <c r="BR2" s="3"/>
    </row>
    <row r="3" spans="60:70" x14ac:dyDescent="0.2">
      <c r="BH3" s="3"/>
      <c r="BJ3" s="3"/>
      <c r="BR3" s="3"/>
    </row>
    <row r="4" spans="60:70" x14ac:dyDescent="0.2">
      <c r="BH4" s="3"/>
      <c r="BJ4" s="3"/>
      <c r="BR4" s="3"/>
    </row>
    <row r="5" spans="60:70" x14ac:dyDescent="0.2">
      <c r="BH5" s="3"/>
      <c r="BJ5" s="3"/>
      <c r="BR5" s="3"/>
    </row>
    <row r="6" spans="60:70" x14ac:dyDescent="0.2">
      <c r="BH6" s="3"/>
      <c r="BJ6" s="3"/>
      <c r="BR6" s="3"/>
    </row>
    <row r="7" spans="60:70" x14ac:dyDescent="0.2">
      <c r="BH7" s="3"/>
      <c r="BJ7" s="3"/>
      <c r="BR7" s="3"/>
    </row>
    <row r="8" spans="60:70" x14ac:dyDescent="0.2">
      <c r="BH8" s="3"/>
      <c r="BJ8" s="3"/>
      <c r="BR8" s="3"/>
    </row>
    <row r="9" spans="60:70" x14ac:dyDescent="0.2">
      <c r="BH9" s="3"/>
      <c r="BJ9" s="3"/>
    </row>
    <row r="10" spans="60:70" x14ac:dyDescent="0.2">
      <c r="BH10" s="3"/>
      <c r="BJ10" s="3"/>
      <c r="BR10" s="3"/>
    </row>
    <row r="11" spans="60:70" x14ac:dyDescent="0.2">
      <c r="BH11" s="3"/>
      <c r="BJ11" s="3"/>
      <c r="BR11" s="3"/>
    </row>
    <row r="12" spans="60:70" x14ac:dyDescent="0.2">
      <c r="BH12" s="3"/>
      <c r="BJ12" s="3"/>
      <c r="BR12" s="3"/>
    </row>
    <row r="13" spans="60:70" x14ac:dyDescent="0.2">
      <c r="BH13" s="3"/>
      <c r="BJ13" s="3"/>
      <c r="BR13" s="3"/>
    </row>
    <row r="14" spans="60:70" x14ac:dyDescent="0.2">
      <c r="BH14" s="3"/>
      <c r="BJ14" s="3"/>
    </row>
    <row r="15" spans="60:70" x14ac:dyDescent="0.2">
      <c r="BH15" s="3"/>
      <c r="BJ15" s="3"/>
      <c r="BR15" s="3"/>
    </row>
    <row r="16" spans="60:70" x14ac:dyDescent="0.2">
      <c r="BH16" s="3"/>
      <c r="BJ16" s="3"/>
    </row>
    <row r="17" spans="60:70" x14ac:dyDescent="0.2">
      <c r="BH17" s="3"/>
      <c r="BJ17" s="3"/>
      <c r="BR17" s="3"/>
    </row>
    <row r="18" spans="60:70" x14ac:dyDescent="0.2">
      <c r="BH18" s="3"/>
      <c r="BJ18" s="3"/>
      <c r="BR18" s="3"/>
    </row>
    <row r="19" spans="60:70" x14ac:dyDescent="0.2">
      <c r="BH19" s="3"/>
      <c r="BJ19" s="3"/>
      <c r="BR19" s="3"/>
    </row>
    <row r="20" spans="60:70" x14ac:dyDescent="0.2">
      <c r="BH20" s="3"/>
      <c r="BJ20" s="3"/>
      <c r="BR20" s="3"/>
    </row>
    <row r="21" spans="60:70" x14ac:dyDescent="0.2">
      <c r="BH21" s="3"/>
      <c r="BJ21" s="3"/>
      <c r="BR21" s="3"/>
    </row>
    <row r="22" spans="60:70" x14ac:dyDescent="0.2">
      <c r="BH22" s="3"/>
      <c r="BJ22" s="3"/>
      <c r="BR22" s="3"/>
    </row>
    <row r="23" spans="60:70" x14ac:dyDescent="0.2">
      <c r="BH23" s="3"/>
      <c r="BJ23" s="3"/>
      <c r="BR23" s="3"/>
    </row>
    <row r="24" spans="60:70" x14ac:dyDescent="0.2">
      <c r="BH24" s="3"/>
      <c r="BJ24" s="3"/>
      <c r="BR24" s="3"/>
    </row>
    <row r="25" spans="60:70" x14ac:dyDescent="0.2">
      <c r="BH25" s="3"/>
      <c r="BJ25" s="3"/>
      <c r="BR25" s="3"/>
    </row>
    <row r="26" spans="60:70" x14ac:dyDescent="0.2">
      <c r="BH26" s="3"/>
      <c r="BJ26" s="3"/>
      <c r="BR26" s="3"/>
    </row>
    <row r="27" spans="60:70" x14ac:dyDescent="0.2">
      <c r="BH27" s="3"/>
      <c r="BJ27" s="3"/>
      <c r="BR27" s="3"/>
    </row>
    <row r="28" spans="60:70" x14ac:dyDescent="0.2">
      <c r="BH28" s="3"/>
      <c r="BJ28" s="3"/>
      <c r="BR28" s="3"/>
    </row>
    <row r="29" spans="60:70" x14ac:dyDescent="0.2">
      <c r="BH29" s="3"/>
      <c r="BJ29" s="3"/>
      <c r="BR29" s="3"/>
    </row>
    <row r="30" spans="60:70" x14ac:dyDescent="0.2">
      <c r="BH30" s="3"/>
      <c r="BJ30" s="3"/>
      <c r="BR30" s="3"/>
    </row>
    <row r="31" spans="60:70" x14ac:dyDescent="0.2">
      <c r="BH31" s="3"/>
      <c r="BJ31" s="3"/>
      <c r="BR31" s="3"/>
    </row>
    <row r="32" spans="60:70" x14ac:dyDescent="0.2">
      <c r="BH32" s="3"/>
      <c r="BJ32" s="3"/>
      <c r="BR32" s="3"/>
    </row>
    <row r="33" spans="70:70" x14ac:dyDescent="0.2">
      <c r="BR33" s="3"/>
    </row>
    <row r="34" spans="70:70" x14ac:dyDescent="0.2">
      <c r="BR34" s="3"/>
    </row>
    <row r="35" spans="70:70" x14ac:dyDescent="0.2">
      <c r="BR35" s="3"/>
    </row>
    <row r="36" spans="70:70" x14ac:dyDescent="0.2">
      <c r="BR36" s="3"/>
    </row>
    <row r="45" spans="70:70" x14ac:dyDescent="0.2">
      <c r="BR45" s="3"/>
    </row>
    <row r="46" spans="70:70" x14ac:dyDescent="0.2">
      <c r="BR46" s="3"/>
    </row>
    <row r="47" spans="70:70" x14ac:dyDescent="0.2">
      <c r="BR47" s="3"/>
    </row>
    <row r="48" spans="70:70" x14ac:dyDescent="0.2">
      <c r="BR48" s="3"/>
    </row>
    <row r="49" spans="70:70" x14ac:dyDescent="0.2">
      <c r="BR49" s="3"/>
    </row>
    <row r="50" spans="70:70" x14ac:dyDescent="0.2">
      <c r="BR50" s="3"/>
    </row>
    <row r="51" spans="70:70" x14ac:dyDescent="0.2">
      <c r="BR51" s="3"/>
    </row>
    <row r="52" spans="70:70" x14ac:dyDescent="0.2">
      <c r="BR52" s="3"/>
    </row>
    <row r="53" spans="70:70" x14ac:dyDescent="0.2">
      <c r="BR53" s="3"/>
    </row>
    <row r="56" spans="70:70" x14ac:dyDescent="0.2">
      <c r="BR5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</vt:lpstr>
      <vt:lpstr>raw data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GC</dc:creator>
  <cp:lastModifiedBy>Alexandropoulos Dimitrios</cp:lastModifiedBy>
  <dcterms:created xsi:type="dcterms:W3CDTF">2016-03-15T16:39:46Z</dcterms:created>
  <dcterms:modified xsi:type="dcterms:W3CDTF">2025-12-19T10:57:27Z</dcterms:modified>
</cp:coreProperties>
</file>